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giuseppe.longo\Downloads\394252\"/>
    </mc:Choice>
  </mc:AlternateContent>
  <xr:revisionPtr revIDLastSave="0" documentId="13_ncr:1_{772BE7E7-400A-491C-A8F7-21054DE0E7FF}" xr6:coauthVersionLast="47" xr6:coauthVersionMax="47" xr10:uidLastSave="{00000000-0000-0000-0000-000000000000}"/>
  <bookViews>
    <workbookView xWindow="-120" yWindow="-120" windowWidth="29040" windowHeight="16440" tabRatio="837" xr2:uid="{00000000-000D-0000-FFFF-FFFF00000000}"/>
  </bookViews>
  <sheets>
    <sheet name="RISULTATO AVANZO 2021" sheetId="2" r:id="rId1"/>
    <sheet name="TABELLA SIOPE 2021" sheetId="3" r:id="rId2"/>
    <sheet name="ALLEGATO B CC 2021" sheetId="4" r:id="rId3"/>
    <sheet name="COMPETENZA" sheetId="5" r:id="rId4"/>
    <sheet name="ANNI PRECEDENTI" sheetId="6" r:id="rId5"/>
    <sheet name="COMPETENZA (2)" sheetId="7" r:id="rId6"/>
    <sheet name="ANNI PRECEDENTI (2)" sheetId="8" r:id="rId7"/>
    <sheet name="STATO PATRIMONIALE CC 2021" sheetId="9" r:id="rId8"/>
    <sheet name="CC_2021_CE_2021" sheetId="10" r:id="rId9"/>
  </sheets>
  <definedNames>
    <definedName name="_xlnm._FilterDatabase" localSheetId="6" hidden="1">'ANNI PRECEDENTI (2)'!$A$5:$H$2261</definedName>
    <definedName name="_xlnm._FilterDatabase" localSheetId="5" hidden="1">'COMPETENZA (2)'!$A$5:$H$380</definedName>
    <definedName name="_xlnm.Print_Area" localSheetId="2">'ALLEGATO B CC 2021'!$A$1:$C$32</definedName>
    <definedName name="_xlnm.Print_Area" localSheetId="0">'RISULTATO AVANZO 2021'!$A$1:$B$82</definedName>
    <definedName name="_xlnm.Print_Area" localSheetId="7">'STATO PATRIMONIALE CC 2021'!$B$1:$I$70</definedName>
    <definedName name="_xlnm.Print_Area" localSheetId="1">'TABELLA SIOPE 2021'!$A$1:$D$92</definedName>
    <definedName name="Print_Area" localSheetId="4">'ANNI PRECEDENTI'!$A$1:$H$30</definedName>
    <definedName name="Print_Area" localSheetId="6">'ANNI PRECEDENTI (2)'!$A$1:$H$2261</definedName>
    <definedName name="Print_Area" localSheetId="8">CC_2021_CE_2021!$B$1:$D$76</definedName>
    <definedName name="Print_Area" localSheetId="5">'COMPETENZA (2)'!$A$1:$H$380</definedName>
    <definedName name="Print_Area" localSheetId="0">'RISULTATO AVANZO 2021'!$A$1:$B$83</definedName>
    <definedName name="Print_Titles" localSheetId="4">'ANNI PRECEDENTI'!$5:$5</definedName>
    <definedName name="Print_Titles" localSheetId="6">'ANNI PRECEDENTI (2)'!$5:$5</definedName>
    <definedName name="Print_Titles" localSheetId="8">CC_2021_CE_2021!$5:$5</definedName>
    <definedName name="Print_Titles" localSheetId="5">'COMPETENZA (2)'!$5:$5</definedName>
    <definedName name="_xlnm.Print_Titles" localSheetId="6">'ANNI PRECEDENTI (2)'!$5:$5</definedName>
    <definedName name="_xlnm.Print_Titles" localSheetId="7">'STATO PATRIMONIALE CC 2021'!$5:$5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5" i="10" l="1"/>
  <c r="C65" i="10"/>
  <c r="C42" i="10"/>
  <c r="C41" i="10" s="1"/>
  <c r="D41" i="10"/>
  <c r="D37" i="10"/>
  <c r="D32" i="10"/>
  <c r="C32" i="10"/>
  <c r="C28" i="10"/>
  <c r="C25" i="10"/>
  <c r="C23" i="10" s="1"/>
  <c r="C43" i="10" s="1"/>
  <c r="D23" i="10"/>
  <c r="D19" i="10"/>
  <c r="D43" i="10" s="1"/>
  <c r="C15" i="10"/>
  <c r="C11" i="10" s="1"/>
  <c r="C17" i="10" s="1"/>
  <c r="C14" i="10"/>
  <c r="D11" i="10"/>
  <c r="D17" i="10" s="1"/>
  <c r="C44" i="10" l="1"/>
  <c r="C70" i="10" s="1"/>
  <c r="C76" i="10" s="1"/>
  <c r="C6" i="10"/>
  <c r="D44" i="10"/>
  <c r="D70" i="10" s="1"/>
  <c r="D76" i="10" s="1"/>
  <c r="D6" i="10"/>
  <c r="I70" i="9" l="1"/>
  <c r="D70" i="9"/>
  <c r="C66" i="9"/>
  <c r="C62" i="9"/>
  <c r="C56" i="9"/>
  <c r="C50" i="9" s="1"/>
  <c r="C44" i="9"/>
  <c r="H40" i="9"/>
  <c r="H39" i="9"/>
  <c r="H27" i="9" s="1"/>
  <c r="C18" i="9"/>
  <c r="C42" i="9" s="1"/>
  <c r="C8" i="9" s="1"/>
  <c r="H15" i="9"/>
  <c r="H7" i="9" s="1"/>
  <c r="C9" i="9"/>
  <c r="I7" i="9"/>
  <c r="C43" i="9" l="1"/>
  <c r="C70" i="9" s="1"/>
  <c r="H70" i="9"/>
  <c r="E2261" i="8" l="1"/>
  <c r="B2261" i="8"/>
  <c r="E380" i="7"/>
  <c r="B380" i="7"/>
  <c r="E30" i="6"/>
  <c r="B30" i="6"/>
  <c r="E12" i="5"/>
  <c r="B12" i="5"/>
  <c r="C10" i="4"/>
  <c r="C32" i="4" s="1"/>
  <c r="B96" i="3"/>
  <c r="C92" i="3"/>
  <c r="C96" i="3" s="1"/>
  <c r="B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92" i="3" s="1"/>
  <c r="D96" i="3" s="1"/>
  <c r="C19" i="3"/>
  <c r="C99" i="3" s="1"/>
  <c r="B19" i="3"/>
  <c r="B99" i="3" s="1"/>
  <c r="D18" i="3"/>
  <c r="D17" i="3"/>
  <c r="D16" i="3"/>
  <c r="D15" i="3"/>
  <c r="D14" i="3"/>
  <c r="D13" i="3"/>
  <c r="D12" i="3"/>
  <c r="D11" i="3"/>
  <c r="D10" i="3"/>
  <c r="D9" i="3"/>
  <c r="D8" i="3"/>
  <c r="D7" i="3"/>
  <c r="D19" i="3" s="1"/>
  <c r="D99" i="3" s="1"/>
  <c r="B76" i="2" l="1"/>
  <c r="B72" i="2"/>
  <c r="B78" i="2" s="1"/>
  <c r="B64" i="2"/>
  <c r="B60" i="2"/>
  <c r="B55" i="2"/>
  <c r="B51" i="2"/>
  <c r="B68" i="2" s="1"/>
  <c r="B46" i="2"/>
  <c r="B31" i="2"/>
  <c r="B30" i="2"/>
  <c r="B24" i="2"/>
  <c r="B33" i="2" s="1"/>
  <c r="B23" i="2"/>
  <c r="B13" i="2"/>
  <c r="B15" i="2" s="1"/>
  <c r="B17" i="2" s="1"/>
  <c r="B35" i="2" s="1"/>
  <c r="B9" i="2"/>
  <c r="B80" i="2" l="1"/>
  <c r="B82" i="2" l="1"/>
</calcChain>
</file>

<file path=xl/sharedStrings.xml><?xml version="1.0" encoding="utf-8"?>
<sst xmlns="http://schemas.openxmlformats.org/spreadsheetml/2006/main" count="13867" uniqueCount="6481">
  <si>
    <t>ALLEGATO P</t>
  </si>
  <si>
    <t>SITUAZIONE AMMINISTRATIVA DELL'ESERCIZIO 2021</t>
  </si>
  <si>
    <t>INVALSI: CONTO CONSUNTIVO 2021</t>
  </si>
  <si>
    <t>Fondo cassa iniziale</t>
  </si>
  <si>
    <t>Riscossioni in c/competenza</t>
  </si>
  <si>
    <t>Riscossioni in c/residui</t>
  </si>
  <si>
    <t>totale entrate</t>
  </si>
  <si>
    <t>pagamenti in c/competenza</t>
  </si>
  <si>
    <t>pagamenti in c/residui</t>
  </si>
  <si>
    <t>totale uscite</t>
  </si>
  <si>
    <t>totale entrate - totale uscite</t>
  </si>
  <si>
    <t>Fondo cassa alla fine dell'esercizio 2021</t>
  </si>
  <si>
    <t>Residui attivi dell'esercizio</t>
  </si>
  <si>
    <t>Residui attivi anni precedenti all'inzio dell'esercizio</t>
  </si>
  <si>
    <t>Residui attivi anni precedenti riscossi nell'esercizio</t>
  </si>
  <si>
    <t>Residui attivi anni precedenti radiati nell'esercizio 2021</t>
  </si>
  <si>
    <t>Residui attivi anni precedenti</t>
  </si>
  <si>
    <t>Totale Residui attivi</t>
  </si>
  <si>
    <t>Residui passivi dell'esercizio</t>
  </si>
  <si>
    <t>Residui passivi anni precedenti all'inzio dell'esercizio</t>
  </si>
  <si>
    <t>Residui passivi anni precedenti pagati nell'esercizio</t>
  </si>
  <si>
    <t>Residui passivi anni precedenti radiati nell'esercizio 2021</t>
  </si>
  <si>
    <t>Residui passivi anni precedenti</t>
  </si>
  <si>
    <t>Totale Residui passivi</t>
  </si>
  <si>
    <t>Residui attivi - Residui passivi</t>
  </si>
  <si>
    <t>Avanzo di amministrazione alla fine dell'esercizio 31/12/2021</t>
  </si>
  <si>
    <t>Parte vincolata:</t>
  </si>
  <si>
    <t>al Fondo rinnovi contrattuali (quadriennio 2006/2009)</t>
  </si>
  <si>
    <t>alle attività di formazione (articoli 51,c.4 e 61,c.2 del CCNL 1998/2001)  (*)</t>
  </si>
  <si>
    <t xml:space="preserve">alle attività in Convenzione </t>
  </si>
  <si>
    <t>TOTALE QUOTA AVANZO VINCOLATO Rinnovi/Attività</t>
  </si>
  <si>
    <t xml:space="preserve">Altri fondi e accantonamenti (VALUE) </t>
  </si>
  <si>
    <t xml:space="preserve">Altri fondi e accantonamenti (CBT) </t>
  </si>
  <si>
    <t xml:space="preserve">Altri fondi e accantonamenti (PRODIS) </t>
  </si>
  <si>
    <t>TOTALE QUOTA AVANZO VINCOLATO Fondi PON</t>
  </si>
  <si>
    <t>Economie al 31/12/2021 che confluiscono nell'avanzo vincolato (VALUE)</t>
  </si>
  <si>
    <t>Quota economie accantonata in Altri fondi e accantonamenti (VALUE) - Fondi PON</t>
  </si>
  <si>
    <t>Quota economie utilizzate per e.f. 2022 in fase di Bilancio 2022</t>
  </si>
  <si>
    <t>Economie aggiornate al 31/12/2021 che confluiscono nell'avanzo vincolato Progetti affidati (VALUE)</t>
  </si>
  <si>
    <t>Economie al 31/12/2021 che confluiscono nell'avanzo vincolato (VALPON)</t>
  </si>
  <si>
    <t>Economie aggiornate al 31/12/2021 che confluiscono nell'avanzo vincolato Progetti affidati (VALPON)</t>
  </si>
  <si>
    <t>Economie al 31/12/2021 che confluiscono nell'avanzo vincolato (PRIN)</t>
  </si>
  <si>
    <t>Quota che confluisce nell'avanzo vincolato (PRIN)</t>
  </si>
  <si>
    <t>Economie aggiornate al 31/12/2021 che confluiscono nell'avanzo vincolato Progetti affidati (PRIN)</t>
  </si>
  <si>
    <t>Economie al 31/12/2021 che confluiscono nell'avanzo vincolato (PRODIS)</t>
  </si>
  <si>
    <t>Quota economie accantonata in Altri fondi e accantonamenti (PRODIS) - Fondi PON</t>
  </si>
  <si>
    <t>Economie aggiornate al 31/12/2021 che confluiscono nell'avanzo vincolato Progetti affidati (PRODIS)</t>
  </si>
  <si>
    <t>Economie al 31/12/2021 che confluiscono nell'avanzo vincolato Progetti affidati (SPAZIOZEROSEI)</t>
  </si>
  <si>
    <t>TOTALE QUOTA AVANZO VINCOLATO Progetti affidati</t>
  </si>
  <si>
    <t>PON Spese non certificate e non riconosciute - Altri fondi e accantonamenti (FOE)</t>
  </si>
  <si>
    <t>Risparmi Buoni Pasto anno 2020: ex art. 1 c.870 Legge di Bilancio n. 178/2020 - Altri fondi e accantonamenti (FOE)</t>
  </si>
  <si>
    <t>Avanzo vincolato Fondi</t>
  </si>
  <si>
    <t>MISE: PON Programmazione 2007-2013 - Fondo crediti di dubbia esigibilità di parte corrente (FOE)</t>
  </si>
  <si>
    <t>Fondo crediti di dubbia esigibilità di parte corrente (FOE)</t>
  </si>
  <si>
    <t>Avanzo vincolato Esigibilità</t>
  </si>
  <si>
    <t>TOTALE QUOTA AVANZO VINCOLATO Fondi/Esigibilità</t>
  </si>
  <si>
    <t>Totale parte vincolata:</t>
  </si>
  <si>
    <t>Parte disponibile:</t>
  </si>
  <si>
    <t>PROSPETTO RISCOSSIONI/PAGAMENTI AGGREGATO
PER CODICE SIOPE  PER COMPETENZA 2021 e ANNI PRECEDENTI</t>
  </si>
  <si>
    <t>ENTRATE CODICE SIOPE</t>
  </si>
  <si>
    <t>ANNO 2021</t>
  </si>
  <si>
    <t>ANNI PRECEDENTI</t>
  </si>
  <si>
    <t>TOTALE INCASSI</t>
  </si>
  <si>
    <t xml:space="preserve">E2010101001 </t>
  </si>
  <si>
    <t xml:space="preserve">E2010102001 </t>
  </si>
  <si>
    <t xml:space="preserve">E2010501999 </t>
  </si>
  <si>
    <t xml:space="preserve">E3059999999 </t>
  </si>
  <si>
    <t xml:space="preserve">E9010102001 </t>
  </si>
  <si>
    <t xml:space="preserve">E9010201001 </t>
  </si>
  <si>
    <t xml:space="preserve">E9010299999 </t>
  </si>
  <si>
    <t xml:space="preserve">E9010301001 </t>
  </si>
  <si>
    <t xml:space="preserve">E9010302001 </t>
  </si>
  <si>
    <t xml:space="preserve">E9019901001 </t>
  </si>
  <si>
    <t xml:space="preserve">E9019903001 </t>
  </si>
  <si>
    <t xml:space="preserve">E9019999999 </t>
  </si>
  <si>
    <t>TOTALE REVERSALI</t>
  </si>
  <si>
    <t>USCITE CODICE SIOPE</t>
  </si>
  <si>
    <t>TOTALE PAGAMENTI</t>
  </si>
  <si>
    <t xml:space="preserve">U1010101002 </t>
  </si>
  <si>
    <t xml:space="preserve">U1010101004 </t>
  </si>
  <si>
    <t xml:space="preserve">U1010101006 </t>
  </si>
  <si>
    <t xml:space="preserve">U1010101008 </t>
  </si>
  <si>
    <t xml:space="preserve">U1010102002 </t>
  </si>
  <si>
    <t xml:space="preserve">U1010102999 </t>
  </si>
  <si>
    <t xml:space="preserve">U1010201001 </t>
  </si>
  <si>
    <t xml:space="preserve">U1010202001 </t>
  </si>
  <si>
    <t xml:space="preserve">U1020101001 </t>
  </si>
  <si>
    <t xml:space="preserve">U1020199999 </t>
  </si>
  <si>
    <t xml:space="preserve">U1030101001 </t>
  </si>
  <si>
    <t xml:space="preserve">U1030102001 </t>
  </si>
  <si>
    <t xml:space="preserve">U1030102005 </t>
  </si>
  <si>
    <t xml:space="preserve">U1030102006 </t>
  </si>
  <si>
    <t xml:space="preserve">U1030102999 </t>
  </si>
  <si>
    <t xml:space="preserve">U1030105999 </t>
  </si>
  <si>
    <t xml:space="preserve">U1030201002 </t>
  </si>
  <si>
    <t xml:space="preserve">U1030201008 </t>
  </si>
  <si>
    <t xml:space="preserve">U1030202002 </t>
  </si>
  <si>
    <t xml:space="preserve">U1030202005 </t>
  </si>
  <si>
    <t xml:space="preserve">U1030204999 </t>
  </si>
  <si>
    <t xml:space="preserve">U1030205001 </t>
  </si>
  <si>
    <t xml:space="preserve">U1030205002 </t>
  </si>
  <si>
    <t xml:space="preserve">U1030205003 </t>
  </si>
  <si>
    <t xml:space="preserve">U1030205004 </t>
  </si>
  <si>
    <t xml:space="preserve">U1030205999 </t>
  </si>
  <si>
    <t xml:space="preserve">U1030207001 </t>
  </si>
  <si>
    <t xml:space="preserve">U1030207004 </t>
  </si>
  <si>
    <t xml:space="preserve">U1030207006 </t>
  </si>
  <si>
    <t xml:space="preserve">U1030209004 </t>
  </si>
  <si>
    <t xml:space="preserve">U1030210001 </t>
  </si>
  <si>
    <t xml:space="preserve">U1030213001 </t>
  </si>
  <si>
    <t xml:space="preserve">U1030213002 </t>
  </si>
  <si>
    <t xml:space="preserve">U1030213003 </t>
  </si>
  <si>
    <t xml:space="preserve">U1030213006 </t>
  </si>
  <si>
    <t xml:space="preserve">U1030216001 </t>
  </si>
  <si>
    <t xml:space="preserve">U1030216002 </t>
  </si>
  <si>
    <t xml:space="preserve">U1030217001 </t>
  </si>
  <si>
    <t xml:space="preserve">U1030217002 </t>
  </si>
  <si>
    <t xml:space="preserve">U1030219001 </t>
  </si>
  <si>
    <t xml:space="preserve">U1030219003 </t>
  </si>
  <si>
    <t xml:space="preserve">U1030219005 </t>
  </si>
  <si>
    <t xml:space="preserve">U1030219006 </t>
  </si>
  <si>
    <t xml:space="preserve">U1030219007 </t>
  </si>
  <si>
    <t xml:space="preserve">U1030299002 </t>
  </si>
  <si>
    <t xml:space="preserve">U1030299003 </t>
  </si>
  <si>
    <t xml:space="preserve">U1030299005 </t>
  </si>
  <si>
    <t xml:space="preserve">U1030299011 </t>
  </si>
  <si>
    <t xml:space="preserve">U1030299999 </t>
  </si>
  <si>
    <t xml:space="preserve">U1100401999 </t>
  </si>
  <si>
    <t xml:space="preserve">U1100499999 </t>
  </si>
  <si>
    <t xml:space="preserve">U1100504001 </t>
  </si>
  <si>
    <t xml:space="preserve">U2020103001 </t>
  </si>
  <si>
    <t xml:space="preserve">U2020107002 </t>
  </si>
  <si>
    <t xml:space="preserve">U2020107003 </t>
  </si>
  <si>
    <t xml:space="preserve">U2020107005 </t>
  </si>
  <si>
    <t xml:space="preserve">U2020199001 </t>
  </si>
  <si>
    <t xml:space="preserve">U2020302001 </t>
  </si>
  <si>
    <t xml:space="preserve">U2020302002 </t>
  </si>
  <si>
    <t xml:space="preserve">U7010102001 </t>
  </si>
  <si>
    <t xml:space="preserve">U7010199999 </t>
  </si>
  <si>
    <t xml:space="preserve">U7010201001 </t>
  </si>
  <si>
    <t xml:space="preserve">U7010299999 </t>
  </si>
  <si>
    <t xml:space="preserve">U7010301001 </t>
  </si>
  <si>
    <t xml:space="preserve">U7010302001 </t>
  </si>
  <si>
    <t xml:space="preserve">U7019901001 </t>
  </si>
  <si>
    <t xml:space="preserve">U7019903001 </t>
  </si>
  <si>
    <t xml:space="preserve">U7019999999 </t>
  </si>
  <si>
    <t xml:space="preserve">U7020402001 </t>
  </si>
  <si>
    <t>TOTALE MANDATI</t>
  </si>
  <si>
    <t>INVALSI CONTO CONSUNTIVO 2021 - Allegato B</t>
  </si>
  <si>
    <t>PROSPETTO DELLE DISPONIBILITA' LIQUIDE</t>
  </si>
  <si>
    <t>INVALSI</t>
  </si>
  <si>
    <t>degli enti e istituzioni di ricerca</t>
  </si>
  <si>
    <t>CONTO CORRENTE DI TESORERIA</t>
  </si>
  <si>
    <t>Codice</t>
  </si>
  <si>
    <t>Descrizione voce</t>
  </si>
  <si>
    <t>Importo</t>
  </si>
  <si>
    <t xml:space="preserve">FONDO DI CASSA DELL'ENTE ALL' INIZIO DELL'ANNO (1)                                                                      </t>
  </si>
  <si>
    <t xml:space="preserve">RISCOSSIONI EFFETTUATE DALL'ENTE A TUTTO IL MESE (2)                                                               </t>
  </si>
  <si>
    <t xml:space="preserve">PAGAMENTI EFFETTUATI DALL'ENTE A TUTTO IL MESE (3)                                                                 </t>
  </si>
  <si>
    <t xml:space="preserve">FONDO DI CASSA DELL'ENTE ALLA FINE DEL PERIODO DI RIFERIMENTO (4) = (1+2-3)                                              </t>
  </si>
  <si>
    <t xml:space="preserve">FONDO DI CASSA DELL'ENTE ALLA FINE DEL PERIODO DI RIFERIMENTO - QUOTA VINCOLATA                                   </t>
  </si>
  <si>
    <t xml:space="preserve">FONDI DELL'ENTE PRESSO IL  CASSIERE  AL DI FUORI DEL CONTO DI TESORERIA                                                          </t>
  </si>
  <si>
    <t>DISPONIBILITA' LIQUIDE LIBERE ALLA FINE DEL MESE COMPRESE QUELLE REIMPIEGATE IN OPERAZIONI FINANZIARIE</t>
  </si>
  <si>
    <t>DISPONIBILITA' LIQUIDE VINCOLATE ALLA FINE DEL MESE COMPRESE QUELLE REIMPIEGATE IN OPERAZIONI FINANZIARIE</t>
  </si>
  <si>
    <t xml:space="preserve">FONDI DELL'ENTE PRESSO ALTRI ISTITUTI DI CREDITO                                                                                                                 </t>
  </si>
  <si>
    <r>
      <rPr>
        <i/>
        <sz val="10"/>
        <rFont val="MS Sans Serif"/>
        <family val="2"/>
      </rPr>
      <t xml:space="preserve">(informazioni trasmesse dal cassiere su indicazione dell'ente)     </t>
    </r>
    <r>
      <rPr>
        <sz val="10"/>
        <rFont val="MS Sans Serif"/>
        <family val="2"/>
      </rPr>
      <t xml:space="preserve">  </t>
    </r>
    <r>
      <rPr>
        <b/>
        <sz val="10"/>
        <rFont val="MS Sans Serif"/>
        <family val="2"/>
      </rPr>
      <t xml:space="preserve">                                         </t>
    </r>
  </si>
  <si>
    <t xml:space="preserve">CONCORDANZA TRA IL CONTO DI CASSA E LA CONTABILITA' SPECIALE DI T.U.                                                                                        </t>
  </si>
  <si>
    <t xml:space="preserve">DISPONIBILITA' LIQUIDE PRESSO IL CONTO DI TESORERIA SENZA OBBLIGO DI RIVERSAMENTO A FINE PERIODO DI RIFERIMENTO, COMPRESE QUELLE REIMPIEGATE IN OPERAZIONI FINANZIARIE (5)                                        </t>
  </si>
  <si>
    <t xml:space="preserve">RISCOSSIONI EFFETTUATE DAL CASSIERE A TUTTO IL MESE E NON CONTABILIZZATE NELLA CONTABILITA' SPECIALE (6)                   </t>
  </si>
  <si>
    <t xml:space="preserve">PAGAMENTI EFFETTUATI DAL CASSIERE A TUTTO IL MESE E NON CONTABILIZZATI NELLA CONTABILITA' SPECIALE (7)                     </t>
  </si>
  <si>
    <t xml:space="preserve">VERSAMENTI PRESSO LA CONTABILITA' SPECIALE NON CONTABILIZZATI DAL CASSIERE A TUTTO IL MESE (8)                                     </t>
  </si>
  <si>
    <t xml:space="preserve">PRELIEVI DALLA CONTABILITA' SPECIALE NON CONTABILIZZATI DAL CASSIERE  A TUTTO IL MESE (9)                                     </t>
  </si>
  <si>
    <t>SALDO PRESSO LA CONTABILITA' SPECIALE A FINE PERIODO DI RIFERIMENTO (4-5-6+7+8-9)</t>
  </si>
  <si>
    <t>CONSUNTIVO 2021</t>
  </si>
  <si>
    <t>ELENCO ACCERTAMENTI COMPETENZA 2021</t>
  </si>
  <si>
    <t xml:space="preserve">Anno/accert. </t>
  </si>
  <si>
    <t xml:space="preserve">Importo </t>
  </si>
  <si>
    <t xml:space="preserve">Debitore </t>
  </si>
  <si>
    <t xml:space="preserve">Data </t>
  </si>
  <si>
    <t xml:space="preserve">Residuo </t>
  </si>
  <si>
    <t xml:space="preserve">Causale </t>
  </si>
  <si>
    <t xml:space="preserve">Capitolo </t>
  </si>
  <si>
    <t xml:space="preserve">C/r </t>
  </si>
  <si>
    <t xml:space="preserve">AC20210000494 </t>
  </si>
  <si>
    <t xml:space="preserve">PANTAGRUEL Cooperativa Sociale a.r.l(0005252) </t>
  </si>
  <si>
    <t xml:space="preserve">Stanziamento Anno 2021 - 2016-PIN-00038 - Spazio ZeroSei </t>
  </si>
  <si>
    <t xml:space="preserve">01 E 2021 2.1.01.001.11 Trasferimenti correnti da enti centrali a struttura associativa (SPAZIO ZEROSEI) </t>
  </si>
  <si>
    <t xml:space="preserve">C </t>
  </si>
  <si>
    <t xml:space="preserve">AC20210000495 </t>
  </si>
  <si>
    <t xml:space="preserve">MIUR(0004152) </t>
  </si>
  <si>
    <t xml:space="preserve">Stanziamento Anno 2021 Cod. Naz. 11.3.2.C-FSEPON-INVALSI-2015-1 – Convenzione del 16/12/2015 </t>
  </si>
  <si>
    <t xml:space="preserve">01 E 2021 2.1.05.001.05 Finanziamenti MIUR relativi ai Programmi Operativi Nazionali (PON VALUE) </t>
  </si>
  <si>
    <t xml:space="preserve">AC20210000496 </t>
  </si>
  <si>
    <t xml:space="preserve">Stanziamento Anno 2021 “Analisi delle politiche finanziate dal PON incidenti sulle dimensioni delle competenze chiave e della dispersione scolastica” nota MI n. 367/2021 Prot.363/2021) </t>
  </si>
  <si>
    <t xml:space="preserve">01 E 2021 2.1.05.001.05 Finanziamenti MIUR relativi ai Programmi Operativi Nazionali (PON VALPON)- Analisi delle politiche finan </t>
  </si>
  <si>
    <t xml:space="preserve">AC20210000791 </t>
  </si>
  <si>
    <t xml:space="preserve">IPRASE(0050254) </t>
  </si>
  <si>
    <t xml:space="preserve">Prot. 4049/2021 CONVENZIONE - Realizzazione Indagine internazionale OCSE PISA 2022 Main Study 01/09/2021-31/08/2021 </t>
  </si>
  <si>
    <t xml:space="preserve">01 E 2021 2.1.01.002.01 Trasferimenti correnti da Regioni e province autonome (CONVENZIONI) </t>
  </si>
  <si>
    <t xml:space="preserve">AC20210000798 </t>
  </si>
  <si>
    <t xml:space="preserve">Ministero dell'Istruzione(0005785) </t>
  </si>
  <si>
    <t xml:space="preserve">Contributo da DM N.734 25/06/2021 Fondo per le esigenze emergenziali COVID </t>
  </si>
  <si>
    <t xml:space="preserve">01 E 2021 2.1.01.001.02 Altri finanziamenti e contributi ministeriali </t>
  </si>
  <si>
    <t xml:space="preserve">AC20210001152 </t>
  </si>
  <si>
    <t xml:space="preserve">CINQUE PIERPAOLO(0003023) </t>
  </si>
  <si>
    <t xml:space="preserve">ACCONTO RATEO TREDICESIMA 2021 </t>
  </si>
  <si>
    <t xml:space="preserve">01 E 2021 9.1.99.099.99 Altre entrate per partite di giro diverse (PG) </t>
  </si>
  <si>
    <t>ELENCO ACCERTAMENTI ANNI PRECEDENTI</t>
  </si>
  <si>
    <t xml:space="preserve">AC20100000318 </t>
  </si>
  <si>
    <t xml:space="preserve">GAROZZO EMANUELE(0050317) </t>
  </si>
  <si>
    <t xml:space="preserve">Sentenza Corte dei Conti n. 866/2010 e Verbale n. 4 del 24/06/2010: risarcimento danno erariale € 10.188,00 RIVALUTAZ. CAPITALE - € 19.656,00 INTERESSI </t>
  </si>
  <si>
    <t xml:space="preserve">01 E 2010 3.5.02.004.02 Incassi per azioni di surroga nei confronti di terzi </t>
  </si>
  <si>
    <t xml:space="preserve">R </t>
  </si>
  <si>
    <t xml:space="preserve">AC20110000393 </t>
  </si>
  <si>
    <t xml:space="preserve">ERARIO PER IRPEF(0050385) </t>
  </si>
  <si>
    <t xml:space="preserve">Recupero Irpef (diversi rimborsi da 730) per versamento maggiore su stipendi al personale mese di Luglio 2011 </t>
  </si>
  <si>
    <t xml:space="preserve">01 E 2011 9.1.02.001.01 Ritenute erariali su redditi da lavoro dipendente per conto terzi </t>
  </si>
  <si>
    <t xml:space="preserve">AC20130000076 </t>
  </si>
  <si>
    <t xml:space="preserve">MINISTERO DELLO SVILUPPO ECONOMICO(0050384) </t>
  </si>
  <si>
    <t xml:space="preserve">(RAD) Prot. n. 14819 del 08/11/2011 Progetto PON Governance e AT 2007-2013 come da tabella affidamenti Bilancio 2013 </t>
  </si>
  <si>
    <t xml:space="preserve">01 E 2013 2.1.05.001.04 Fondo europeo di sviluppo regionale (FESR) </t>
  </si>
  <si>
    <t xml:space="preserve">AC20130000205 </t>
  </si>
  <si>
    <t xml:space="preserve">REGIONE VENETO(0050281) </t>
  </si>
  <si>
    <t xml:space="preserve">Prot. 4852 del 03/06/13 Convenzione Regione del Veneto 13/05/2013 Organizzazione - svolgimento percorsi triennali Istruzione e Formazione SNV </t>
  </si>
  <si>
    <t xml:space="preserve">01 E 2013 2.1.01.002.01 Trasferimenti correnti da Regioni e province autonome </t>
  </si>
  <si>
    <t xml:space="preserve">AC20130000206 </t>
  </si>
  <si>
    <t xml:space="preserve">REGIONE LOMBARDIA(0000388) </t>
  </si>
  <si>
    <t xml:space="preserve">Prot. 4739 del 29/05/13 Convenzione Regione Lombardia Organizzazione e svolgimento prove SNV presso le scuole IeFP </t>
  </si>
  <si>
    <t xml:space="preserve">AC20130000282 </t>
  </si>
  <si>
    <t xml:space="preserve">MIUR DIP. ISTRUZ. DIR. GEN. ISTRUZ. FORM(0003218) </t>
  </si>
  <si>
    <t xml:space="preserve">Convenzione INVALSI-ITS Prot. 7259 del 25/07/13 Predisposizione/somministrazione prove alle sei aree tecnologiche degli ITS </t>
  </si>
  <si>
    <t xml:space="preserve">01 E 2013 2.1.01.001.02 Trasferimenti correnti da Ministero dell'Istruzione </t>
  </si>
  <si>
    <t xml:space="preserve">AC20150002141 </t>
  </si>
  <si>
    <t xml:space="preserve">IRPEF(0003038) </t>
  </si>
  <si>
    <t xml:space="preserve">Trattenuta IRPEF collaboratori </t>
  </si>
  <si>
    <t xml:space="preserve">01 E 2015 9.1.02.001.01 Ritenute erariali su redditi da lavoro dipendente per conto terzi </t>
  </si>
  <si>
    <t xml:space="preserve">AC20160000053 </t>
  </si>
  <si>
    <t xml:space="preserve">Convenzione prot. 10164 del 16/12/15 - PON VALUE </t>
  </si>
  <si>
    <t xml:space="preserve">01 E 2016 2.1.05.001.01 Altri finanziamenti della Comunita' Europea </t>
  </si>
  <si>
    <t xml:space="preserve">AC20160000859 </t>
  </si>
  <si>
    <t xml:space="preserve">Bilancio MIUR capitolo n. 1712 - Somma all'INVALSI per canoni di locazione all'Agenzia del Demanio </t>
  </si>
  <si>
    <t xml:space="preserve">01 E 2016 2.1.01.001.02 Trasferimenti correnti da Ministero dell'Istruzione </t>
  </si>
  <si>
    <t xml:space="preserve">AC20170000281 </t>
  </si>
  <si>
    <t xml:space="preserve">MIUR DIP.TO ISTRUZ. DG ORD. SCOL. UFF. V(0050375) </t>
  </si>
  <si>
    <t xml:space="preserve">Attivita' progettuale (CBT) 2017 Convenzione prot. 10165 del 16/12/15 - PON Misurazione diacronico - CBT </t>
  </si>
  <si>
    <t xml:space="preserve">01 E 2017 2.1.05.001.05 Finanziamenti MIUR relativi ai Programmi Operativi Nazionali (PON CBT) </t>
  </si>
  <si>
    <t xml:space="preserve">AC20170000282 </t>
  </si>
  <si>
    <t xml:space="preserve">Attivita' progettuale (VALUE) 2017 Convenzione prot. 10164 del 16/12/15 - PON VALUE </t>
  </si>
  <si>
    <t xml:space="preserve">01 E 2017 2.1.05.001.05 Finanziamenti MIUR relativi ai Programmi Operativi Nazionali (PON VALUE) </t>
  </si>
  <si>
    <t xml:space="preserve">AC20170000283 </t>
  </si>
  <si>
    <t xml:space="preserve">Attivita' progettuale (PRODIS) 2017 Convenzione prot. 10822 del 01/12/16 - PON PRODIS </t>
  </si>
  <si>
    <t xml:space="preserve">01 E 2017 2.1.05.001.05 Finanziamenti MIUR relativi ai Programmi Operativi Nazionali (PON PRODIS) </t>
  </si>
  <si>
    <t xml:space="preserve">AC20170000364 </t>
  </si>
  <si>
    <t xml:space="preserve">GREEN RITA(0007159) </t>
  </si>
  <si>
    <t xml:space="preserve">Restituzione Quota COMPENSO per errata valuta in sterline CONTRATTO 1394/2017 Incarico per partecipazione e conduzione del seminario in qualità di relatrice sulla costruzione delle prove standardizzate d'inglese </t>
  </si>
  <si>
    <t xml:space="preserve">01 E 2017 9.1.99.099.99 Altre entrate per partite di giro diverse </t>
  </si>
  <si>
    <t xml:space="preserve">AC20180000024 </t>
  </si>
  <si>
    <t xml:space="preserve">Attivita' progettuale (CBT) 2018 Convenzione prot. 10165 del 16/12/15 - PON Misurazione diacronico - CBT </t>
  </si>
  <si>
    <t xml:space="preserve">01 E 2018 2.1.05.001.05 Finanziamenti MIUR relativi ai Programmi Operativi Nazionali (PON CBT) </t>
  </si>
  <si>
    <t xml:space="preserve">AC20180000025 </t>
  </si>
  <si>
    <t xml:space="preserve">Attivita' progettuale (VALUE) 2018 Convenzione prot. 10164 del 16/12/15 - PON VALUE </t>
  </si>
  <si>
    <t xml:space="preserve">01 E 2018 2.1.05.001.05 Finanziamenti MIUR relativi ai Programmi Operativi Nazionali (PON VALUE) </t>
  </si>
  <si>
    <t xml:space="preserve">AC20180000026 </t>
  </si>
  <si>
    <t xml:space="preserve">Attivita' progettuale (PRODIS) 2018 Convenzione prot. 10822 del 01/12/16 - PON PRODIS </t>
  </si>
  <si>
    <t xml:space="preserve">01 E 2018 2.1.05.001.05 Finanziamenti MIUR relativi ai Programmi Operativi Nazionali (PON PRODIS) </t>
  </si>
  <si>
    <t xml:space="preserve">AC20180002520 </t>
  </si>
  <si>
    <t xml:space="preserve">EUROPEAN COMMISSION(0004980) </t>
  </si>
  <si>
    <t xml:space="preserve">PROT.11328/2018 TALIS GRANT DECISION PROJECT 605150-EPP-1-2018-1-IT-EPPKA3-TALIS MAXIMUM UE GRANT </t>
  </si>
  <si>
    <t xml:space="preserve">01 E 2018 2.1.05.001.01 Altri finanziamenti della Comunita' Europea </t>
  </si>
  <si>
    <t xml:space="preserve">AC20180002699 </t>
  </si>
  <si>
    <t xml:space="preserve">SIOS S.P.A(0003847) </t>
  </si>
  <si>
    <t xml:space="preserve">Prot. 12554 del 15/11/2018 CIG Z75265E684 Restituzione deposito cauzionali Contratto di locazione di immobile </t>
  </si>
  <si>
    <t xml:space="preserve">01 E 2018 9.2.04.001.01 COSTITUZIONE DI DEPOSITI CAUZIONALI O CONTRATTUALI DI TERZI </t>
  </si>
  <si>
    <t xml:space="preserve">AC20190000309 </t>
  </si>
  <si>
    <t xml:space="preserve">Attivita' progettuale (VALUE) 2019 Convenzione prot. 10164 del 16/12/15 - PON VALUE </t>
  </si>
  <si>
    <t xml:space="preserve">01 E 2019 2.1.05.001.05 Finanziamenti MIUR relativi ai Programmi Operativi Nazionali (PON VALUE) </t>
  </si>
  <si>
    <t xml:space="preserve">AC20190001134 </t>
  </si>
  <si>
    <t xml:space="preserve">PROT 4099 DEL 16/05/2019 ICCS 2022 1984006446 612823-EPP-1-2019-1-IT-EPPKA3-ICCS2019-0781/001/01 </t>
  </si>
  <si>
    <t xml:space="preserve">01 E 2019 2.1.01.001.02 Altri finanziamenti e contributi ministeriali (ICCS 2022) </t>
  </si>
  <si>
    <t xml:space="preserve">AC20200000018 </t>
  </si>
  <si>
    <t xml:space="preserve">Quota 2020 DISPOSIZIONE 7/2019 PROGETTO SPAZIO ZERO SEI COD 2016 PIN 00038 </t>
  </si>
  <si>
    <t xml:space="preserve">01 E 2020 2.1.01.001.11 Trasferimenti correnti da enti centrali a struttura associativa (SPAZIO ZEROSEI) </t>
  </si>
  <si>
    <t xml:space="preserve">AC20200000019 </t>
  </si>
  <si>
    <t xml:space="preserve">Attivita' progettuale (VALUE) 2020 Convenzione prot. 10164 del 16/12/15 - PON VALUE </t>
  </si>
  <si>
    <t xml:space="preserve">01 E 2020 2.1.05.001.05 Finanziamenti MIUR relativi ai Programmi Operativi Nazionali (PON VALUE) </t>
  </si>
  <si>
    <t xml:space="preserve">AC20200000020 </t>
  </si>
  <si>
    <t xml:space="preserve">Attivita' progettuale (PRODIS) 2020 Convenzione prot. 10822 del 01/12/16 - PON PRODIS </t>
  </si>
  <si>
    <t xml:space="preserve">01 E 2020 2.1.05.001.05 Finanziamenti MIUR relativi ai Programmi Operativi Nazionali (PON PRODIS) </t>
  </si>
  <si>
    <t xml:space="preserve">AC20200001640 </t>
  </si>
  <si>
    <t xml:space="preserve">DE VITA LUISA RITA(0005400) </t>
  </si>
  <si>
    <t xml:space="preserve">RITENUTA D'ACCONTO SU FATT. 1-2020 DEL 04-11-2020 CONTRATTO PROT.7874 DEL 24/07/2018 NEV 2018-2021 </t>
  </si>
  <si>
    <t xml:space="preserve">01 E 2020 9.1.03.001.01 Ritenute erariali su redditi da lavoro autonomo per conto terzi (PG) </t>
  </si>
  <si>
    <t>ELENCO IMPEGNI COMPETENZA 2021</t>
  </si>
  <si>
    <t xml:space="preserve">Anno/impegno </t>
  </si>
  <si>
    <t xml:space="preserve">Beneficiario </t>
  </si>
  <si>
    <t xml:space="preserve">Da liq. </t>
  </si>
  <si>
    <t xml:space="preserve">IM20210000038 </t>
  </si>
  <si>
    <t xml:space="preserve">PERSONALE INVALSI TI(0001502) </t>
  </si>
  <si>
    <t xml:space="preserve">Retribuzione (Stipendio tabellare-Tredicesima-IVC-Art.22) per Personale TI Amministrativo </t>
  </si>
  <si>
    <t xml:space="preserve">01 U 2021 1.1.1.001.02 11002 Stipendi ed assegni fissi per il personale a tempo indeterminato (FOE) </t>
  </si>
  <si>
    <t xml:space="preserve">IM20210000039 </t>
  </si>
  <si>
    <t xml:space="preserve">Trattamento accessorio (IVP-IOS-Ex Art.9 CIE) per Personale TI Ricerca Liv. I-III </t>
  </si>
  <si>
    <t xml:space="preserve">01 U 2021 1.1.01.001.04 11004 Indennita' ed altri compensi, corrisposti al personale a tempo indeterminato (LIV I-III FOE RICERCA) </t>
  </si>
  <si>
    <t xml:space="preserve">IM20210000040 </t>
  </si>
  <si>
    <t xml:space="preserve">Trattamento accessorio (IVP-IOS-Ex Art.9 CIE) per Personale TI Amministrativo Liv. I-III </t>
  </si>
  <si>
    <t xml:space="preserve">01 U 2021 1.1.01.001.04 11004 Indennita' ed altri compensi, corrisposti al personale a tempo indeterminato (LIV I-III FOE) </t>
  </si>
  <si>
    <t xml:space="preserve">IM20210000041 </t>
  </si>
  <si>
    <t xml:space="preserve">Trattamento accessorio (Art.53-Ind.Ente Mensile-Ex Art.10 CIE) per Personale TI Ricerca Liv. IV-VIII </t>
  </si>
  <si>
    <t xml:space="preserve">01 U 2021 1.1.01.001.04 11004 Indennita' ed altri compensi, corrisposti al personale a tempo indeterminato (LIV IV-VIII FOE RICERCA) </t>
  </si>
  <si>
    <t xml:space="preserve">IM20210000042 </t>
  </si>
  <si>
    <t xml:space="preserve">Trattamento accessorio (Art.53-Ind.Ente Mensile-Ex Art.10 CIE) per Personale TI Amministrativo Liv. IV-VIII </t>
  </si>
  <si>
    <t xml:space="preserve">01 U 2021 1.1.01.001.04 11004 Indennita' ed altri compensi, corrisposti al personale a tempo indeterminato (LIV IV-VIII FOE) </t>
  </si>
  <si>
    <t xml:space="preserve">IM20210000043 </t>
  </si>
  <si>
    <t xml:space="preserve">DIRIGENTI II FASCIA(0003045) </t>
  </si>
  <si>
    <t xml:space="preserve">Trattamento accessorio (Retribuzione Fissa-Retribuzione Variabile) per Personale Dirigente TI </t>
  </si>
  <si>
    <t xml:space="preserve">01 U 2021 1.1.01.001.04 11004 Indennita' ed altri compensi, corrisposti al personale a tempo indeterminato (DIRIGENTE FOE) </t>
  </si>
  <si>
    <t xml:space="preserve">IM20210000044 </t>
  </si>
  <si>
    <t xml:space="preserve">DIRETTORE GENERALE INVALSI(0003220) </t>
  </si>
  <si>
    <t xml:space="preserve">Retribuzione (Stipendio tabellare-Ria-Posizione Fissa-Posizione Variabile-Risultato) per Direttore Generale Personale TD </t>
  </si>
  <si>
    <t xml:space="preserve">01 U 2021 1.1.01.001.06 11011 Stipendi ed assegni fissi per il personale a tempo determinato da fonti interne (DIRETTORE FOE) </t>
  </si>
  <si>
    <t xml:space="preserve">IM20210000046 </t>
  </si>
  <si>
    <t xml:space="preserve">INPDAP(0001612) </t>
  </si>
  <si>
    <t xml:space="preserve">INPDAP su Trattamento fondamentale/Accessorio Personale TI - Amministrazione </t>
  </si>
  <si>
    <t xml:space="preserve">01 U 2021 1.1.02.001.01 11028 Contributi obbligatori per il personale a tempo indeterminato (INPDAP TI FOE) </t>
  </si>
  <si>
    <t xml:space="preserve">IM20210000047 </t>
  </si>
  <si>
    <t xml:space="preserve">INAIL(0050295) </t>
  </si>
  <si>
    <t xml:space="preserve">INAIL su Trattamento fondamentale/Accessorio Personale TI - Amministrazione </t>
  </si>
  <si>
    <t xml:space="preserve">01 U 2021 1.1.02.001.01 11028 Contributi obbligatori per il personale a tempo indeterminato (INAIL TI FOE) </t>
  </si>
  <si>
    <t xml:space="preserve">IM20210000048 </t>
  </si>
  <si>
    <t xml:space="preserve">TFR-TFS su Trattamento fondamentale/Accessorio Personale TI - Amministrazione </t>
  </si>
  <si>
    <t xml:space="preserve">01 U 2021 1.1.02.001.03 11028 Contributi obbligatori per il personale a tempo indeterminato (TFR-TFS TI FOE) </t>
  </si>
  <si>
    <t xml:space="preserve">IM20210000049 </t>
  </si>
  <si>
    <t xml:space="preserve">IRAP(0001613) </t>
  </si>
  <si>
    <t xml:space="preserve">IRAP su Trattamento fondamentale/Accessorio Personale TI - Amministrazione </t>
  </si>
  <si>
    <t xml:space="preserve">01 U 2021 1.2.01.001.01 12008 IRAP a carico dell'ente sugli emolumenti al personale a tempo indeterminato (TI FOE) </t>
  </si>
  <si>
    <t xml:space="preserve">IM20210000050 </t>
  </si>
  <si>
    <t xml:space="preserve">INPDAP su Trattamento fondamentale/Accessorio Personale TI - Ricerca </t>
  </si>
  <si>
    <t xml:space="preserve">01 U 2021 1.1.02.001.01 11028 Contributi obbligatori per il personale a tempo indeterminato (INPDAP TI FOE RICERCA) </t>
  </si>
  <si>
    <t xml:space="preserve">IM20210000051 </t>
  </si>
  <si>
    <t xml:space="preserve">INAIL su Trattamento fondamentale/Accessorio Personale TI - Ricerca </t>
  </si>
  <si>
    <t xml:space="preserve">01 U 2021 1.1.02.001.01 11028 Contributi obbligatori per il personale a tempo indeterminato (INAIL TI FOE RICERCA) </t>
  </si>
  <si>
    <t xml:space="preserve">IM20210000052 </t>
  </si>
  <si>
    <t xml:space="preserve">TFR-TFS su Trattamento fondamentale/Accessorio Personale TI - Ricerca </t>
  </si>
  <si>
    <t xml:space="preserve">01 U 2021 1.1.02.001.03 11028 Contributi obbligatori per il personale a tempo indeterminato (TFR-TFS TI FOE RICERCA) </t>
  </si>
  <si>
    <t xml:space="preserve">IM20210000053 </t>
  </si>
  <si>
    <t xml:space="preserve">IRAP su Trattamento fondamentale/Accessorio Personale TI - Ricerca </t>
  </si>
  <si>
    <t xml:space="preserve">01 U 2021 1.2.01.001.01 12008 IRAP a carico dell'ente sugli emolumenti al personale a tempo indeterminato (TI FOE RICERCA) </t>
  </si>
  <si>
    <t xml:space="preserve">IM20210000054 </t>
  </si>
  <si>
    <t xml:space="preserve">INPDAP su Retribuzione (Stipendio tabellare-Ria-Posizione Fissa-Posizione Variabile) per Direttore Generale Personale TD </t>
  </si>
  <si>
    <t xml:space="preserve">01 U 2021 1.1.01.001.06 11011 Contributi obbligatori per il personale a tempo determinato (INPDAP TD AMM DIRETTORE FOE) </t>
  </si>
  <si>
    <t xml:space="preserve">IM20210000055 </t>
  </si>
  <si>
    <t xml:space="preserve">INAIL su Retribuzione (Stipendio tabellare-Ria-Posizione Fissa-Posizione Variabile) per Direttore Generale Personale TD </t>
  </si>
  <si>
    <t xml:space="preserve">01 U 2021 1.1.02.001.01 11029 Contributi obbligatori per il personale a tempo determinato (INAIL TD AMM DIRETTORE FOE) </t>
  </si>
  <si>
    <t xml:space="preserve">IM20210000056 </t>
  </si>
  <si>
    <t xml:space="preserve">TFS-TFR su Retribuzione (Stipendio tabellare-Ria-Posizione Fissa-Posizione Variabile) per Direttore Generale Personale TD </t>
  </si>
  <si>
    <t xml:space="preserve">01 U 2021 1.1.02.001.01 11029 Contributi obbligatori per il personale a tempo determinato (TFS TD AMM DIRETTORE FOE) </t>
  </si>
  <si>
    <t xml:space="preserve">IM20210000057 </t>
  </si>
  <si>
    <t xml:space="preserve">IRAP su Retribuzione (Stipendio tabellare-Ria-Posizione Fissa-Posizione Variabile) per Direttore Generale Personale TD </t>
  </si>
  <si>
    <t xml:space="preserve">01 U 2021 1.2.01.001.01 12003 IRAP a carico dell'ente sugli emolumenti al personale a tempo determinato (TD AMM DIRETTORE FOE) </t>
  </si>
  <si>
    <t xml:space="preserve">IM20210000059 </t>
  </si>
  <si>
    <t xml:space="preserve">AGENZIA DEL DEMANIO(0004684) </t>
  </si>
  <si>
    <t xml:space="preserve">Oneri Demaniali anno 2021 F: 11.4/2018/1 </t>
  </si>
  <si>
    <t xml:space="preserve">01 U 2021 1.3.02.005.99 13050 Utenze e canoni per altri servizi (FOE) </t>
  </si>
  <si>
    <t xml:space="preserve">IM20210000061 </t>
  </si>
  <si>
    <t xml:space="preserve">FRANCOANGELI EDITORE(0000442) </t>
  </si>
  <si>
    <t xml:space="preserve">Prot.1058 DEL 12/02/2021 CIG 7380724E1C ID: 646899/2021. Produzione di 1 volume dedicato al tema Agenda 2030: survey on Sustainable Development Goals through Invalsi data. </t>
  </si>
  <si>
    <t xml:space="preserve">01 U 2021 1.3.02.099.99 13115 ALTRI SERVIZI NON ALTRIMENTI CLASSIFICABILI (PROVE NAZ PUBBLICAZIONI) </t>
  </si>
  <si>
    <t xml:space="preserve">IM20210000073 </t>
  </si>
  <si>
    <t xml:space="preserve">SISTEMA DUE(0005774) </t>
  </si>
  <si>
    <t xml:space="preserve">Prot. 1400 del 05/03/2021 - CIG ZE830B6431 - Servizio di System Management su infrastrutture di Computing, Storage, Virtualizzazione e Sicurezza - Lotto ID 647253 Richiesta per acquisizione Servizio System management 2021 </t>
  </si>
  <si>
    <t xml:space="preserve">01 U 2021 1.3.2.019.05 13102 Servizi per i sistemi e relativa manutenzione (FOE) </t>
  </si>
  <si>
    <t xml:space="preserve">IM20210000080 </t>
  </si>
  <si>
    <t xml:space="preserve">MOLINARI BEBA(0006285) </t>
  </si>
  <si>
    <t xml:space="preserve">PROT. INC. 2288 Esperto senior in Ricerca quantitativa PROGETTO PRIN Evaluating the School- Work Alternance: a lingitudinal study in Italian upper secondary schools - (SEL 2/2020) DURATA 24 MESI 4 GG AL MESE FASC. 9.1/2020/118 </t>
  </si>
  <si>
    <t xml:space="preserve">01 U 2021 1.3.02.010.01 13078 Incarichi libero professionali di studi, ricerca e consulenza (PRIN 2017 DM 984/2018) </t>
  </si>
  <si>
    <t xml:space="preserve">IM20210000081 </t>
  </si>
  <si>
    <t xml:space="preserve">UNIONE ITALIANA CIECHI(0001523) </t>
  </si>
  <si>
    <t xml:space="preserve">Incarico prot 1633/2021. CIG ZC030E591E. realizzazione dei servizi di adattamento, stampa e spedizione delle prove INVALSI in formato Braille per l'anno scolastico 2020/202.F. 11.6|2021|367 </t>
  </si>
  <si>
    <t xml:space="preserve">01 U 2021 1.3.02.099.99 13115 Altri servizi non altrimenti classificabili (PROVE NAZ Editing Stampa) </t>
  </si>
  <si>
    <t xml:space="preserve">IM20210000084 </t>
  </si>
  <si>
    <t xml:space="preserve">IEA STICHTING SECRETARIAT NEDERLAND(0001526) </t>
  </si>
  <si>
    <t xml:space="preserve">Quote 2021 IEA PIRS 1/1 e 1/2 e MSF. Prot.416/2021 e 497/2021 </t>
  </si>
  <si>
    <t xml:space="preserve">01 U 2021 1.3.02.099.03 13108 Quote di iscrizione ad associazioni (INDAG INTER) </t>
  </si>
  <si>
    <t xml:space="preserve">IM20210000106 </t>
  </si>
  <si>
    <t xml:space="preserve">ENTERPRISE SERVICES ITALIA SRL(0000887) </t>
  </si>
  <si>
    <t xml:space="preserve">Incarico prot.1682/2021. CIG 05699788B7. ATTO DI ADESIONE - Rapporto di Autovalutazione (RAV) per le scuole dell’infanzia, i centri provinciali per l’istruzione degli adulti, i centri di formazione professionale.Supporto per analisi e realizzazione degli i </t>
  </si>
  <si>
    <t xml:space="preserve">01 U 2021 1.3.02.099.99 13115 Altri servizi non altrimenti classificabili (CRUSCOTTO NEV ELABORAZIONE PIATTAFORME SPERIMENTALI VALUT SCUOLE) </t>
  </si>
  <si>
    <t xml:space="preserve">IM20210000107 </t>
  </si>
  <si>
    <t xml:space="preserve">BANCO BPM(0003811) </t>
  </si>
  <si>
    <t xml:space="preserve">Prot. 1324/2021. CIG Z8730CE7CE. Incarico per la l’attivazione del servizio VANTAGGIO ENTI PAGO PA e servizio di Partner Tecnologico per il collegamento degli Enti della Pubblica Amministrazione alla piattaforma dei pagamenti (ALLERT NEL 2022 PER PASSAGGIO </t>
  </si>
  <si>
    <t xml:space="preserve">01 U 2021 1.3.02.017.02 13116 Oneri per servizio di tesoreria BANCA (FOE) </t>
  </si>
  <si>
    <t xml:space="preserve">IM20210000108 </t>
  </si>
  <si>
    <t xml:space="preserve">EURISTICA(0005788) </t>
  </si>
  <si>
    <t xml:space="preserve">Incarico prot. n. 1351/2021. CIG Z0130D19F8. Attività di adeguamento al GDPR e assunzione del ruolo di DPO. </t>
  </si>
  <si>
    <t xml:space="preserve">01 U 2021 1.3.02.019.06 13105 Servizi di sicurezza (FOE) </t>
  </si>
  <si>
    <t xml:space="preserve">IM20210000115 </t>
  </si>
  <si>
    <t xml:space="preserve">PERSONALE INVALSI CONTRATTI T.D.(0002420) </t>
  </si>
  <si>
    <t xml:space="preserve">Trattamento accessorio (Ind.Ente Mensile-Ind.Ente Annuale-IVP+IOS) per Personale TD </t>
  </si>
  <si>
    <t xml:space="preserve">01 U 2021 1.1.01.001.08 11018 Indennita' ed altri compensi, corrisposti al personale a tempo determinato/Fonti esterne (TD INDAG INTER) </t>
  </si>
  <si>
    <t xml:space="preserve">IM20210000116 </t>
  </si>
  <si>
    <t xml:space="preserve">INPDAP su Trattamento fondamentale/Accessorio Personale TD </t>
  </si>
  <si>
    <t xml:space="preserve">01 U 2021 1.1.02.001.01 11030 Contributi obbligatori per il personale a tempo determinato (INPDAP TD INDAG INTER) </t>
  </si>
  <si>
    <t xml:space="preserve">IM20210000117 </t>
  </si>
  <si>
    <t xml:space="preserve">TFR-TFS su Trattamento fondamentale/Accessorio Personale TD </t>
  </si>
  <si>
    <t xml:space="preserve">01 U 2021 1.1.02.001.01 11030 Contributi obbligatori per il personale a tempo determinato (TFS TD INDAG INTER) </t>
  </si>
  <si>
    <t xml:space="preserve">IM20210000118 </t>
  </si>
  <si>
    <t xml:space="preserve">INAIL su Trattamento fondamentale/Accessorio Personale TD </t>
  </si>
  <si>
    <t xml:space="preserve">01 U 2021 1.1.02.001.01 11030 Contributi obbligatori per il personale a tempo determinato (INAIL TD INDAG INTER) </t>
  </si>
  <si>
    <t xml:space="preserve">IM20210000119 </t>
  </si>
  <si>
    <t xml:space="preserve">INPS(0002357) </t>
  </si>
  <si>
    <t xml:space="preserve">INPS su Trattamento fondamentale/Accessorio Personale TD </t>
  </si>
  <si>
    <t xml:space="preserve">01 U 2021 1.1.02.001.01 11030 Contributi obbligatori per il personale a tempo determinato (INPS DISOCCUPAZIONE TD INDAG INTER) </t>
  </si>
  <si>
    <t xml:space="preserve">IM20210000120 </t>
  </si>
  <si>
    <t xml:space="preserve">IRAP su Trattamento fondamentale/Accessorio Personale TD </t>
  </si>
  <si>
    <t xml:space="preserve">01 U 2021 1.2.01.001.01 12004 IRAP a carico dell'ente sugli emolumenti al personale a tempo determinato/Fonti esterne (TD INDAG INTER) </t>
  </si>
  <si>
    <t xml:space="preserve">IM20210000122 </t>
  </si>
  <si>
    <t xml:space="preserve">01 U 2021 1.1.01.001.08 11018 Indennita' ed altri compensi, corrisposti al personale a tempo determinato/Fonti esterne (TD PROVE NAZ) </t>
  </si>
  <si>
    <t xml:space="preserve">IM20210000123 </t>
  </si>
  <si>
    <t xml:space="preserve">01 U 2021 1.1.02.001.01 11030 Contributi obbligatori per il personale a tempo determinato (INPDAP TD PROVE NAZ) </t>
  </si>
  <si>
    <t xml:space="preserve">IM20210000124 </t>
  </si>
  <si>
    <t xml:space="preserve">01 U 2021 1.1.02.001.01 11030 Contributi obbligatori per il personale a tempo determinato (TFS TD PROVE NAZ) </t>
  </si>
  <si>
    <t xml:space="preserve">IM20210000125 </t>
  </si>
  <si>
    <t xml:space="preserve">01 U 2021 1.1.02.001.01 11030 Contributi obbligatori per il personale a tempo determinato (INAIL TD PROVE NAZ) </t>
  </si>
  <si>
    <t xml:space="preserve">IM20210000126 </t>
  </si>
  <si>
    <t xml:space="preserve">01 U 2021 1.1.02.001.01 11030 Contributi obbligatori per il personale a tempo determinato (INPS DISOCCUPAZIONE TD PROVE NAZ) </t>
  </si>
  <si>
    <t xml:space="preserve">IM20210000127 </t>
  </si>
  <si>
    <t xml:space="preserve">01 U 2021 1.2.01.001.01 12004 IRAP a carico dell'ente sugli emolumenti al personale a tempo determinato/Fonti esterne (TD PROVE NAZ) </t>
  </si>
  <si>
    <t xml:space="preserve">IM20210000135 </t>
  </si>
  <si>
    <t xml:space="preserve">PROGEL SRL(0005791) </t>
  </si>
  <si>
    <t xml:space="preserve">Prot.2573/2021 CIG ZDF31173CF ID: 643481/2021 servizio di revisione, accertamento e aggiornamento dell'inventario dei beni mobili dell'ente. Circolare del 16 ottobre 2020, n. 19 RGS </t>
  </si>
  <si>
    <t xml:space="preserve">IM20210000137 </t>
  </si>
  <si>
    <t xml:space="preserve">CAREMA SRL(0005776) </t>
  </si>
  <si>
    <t xml:space="preserve">Prot. 1626 del 16/03/2021 - CIG Z1230ED2DC Servizio di manutenzione ordinario impienti Descrizione elettrici, idrici-sanitari - Affidamento diretto (art. 36, c. 2, lett. A, D.Lgs. 50/2016). - ID 651237 Servizio di manutenzione ordinaria degli impianti ele </t>
  </si>
  <si>
    <t xml:space="preserve">01 U 2021 1.3.02.009.04 13073 Manutenzione ordinaria e riparazioni di impianti e macchinari (FOE) </t>
  </si>
  <si>
    <t xml:space="preserve">IM20210000140 </t>
  </si>
  <si>
    <t xml:space="preserve">Prot. 1626 del 16/03/2021 - CIG Z1230ED2DC Servizio di manutenzione straordinario impienti Descrizione elettrici, idrici-sanitari - Affidamento diretto (art. 36, c. 2, lett. A, D.Lgs. 50/2016). - ID 651237 Servizio di manutenzione ordinaria degli impianti </t>
  </si>
  <si>
    <t xml:space="preserve">01 U 2021 2.2.03.006.99 22027 Manutenzione straordinaria immobili in locazione, in comodato o in uso (FOE) </t>
  </si>
  <si>
    <t xml:space="preserve">IM20210000143 </t>
  </si>
  <si>
    <t xml:space="preserve">FASTWEB(0002205) </t>
  </si>
  <si>
    <t xml:space="preserve">Prot. 114 del 09/01/2015 - CIG ZAF12B1ACB - Incarico per servizio VOIP in cloud da attivare presso la sede dell'INVALSI sita in Via Ippolito Nievo, 35 Roma - F_11.6|2018|110 (impegno fino ad agosto 2019) </t>
  </si>
  <si>
    <t xml:space="preserve">01 U 2021 1.3.02.005.01 13043 Telefonia fissa (FOE) </t>
  </si>
  <si>
    <t xml:space="preserve">IM20210000144 </t>
  </si>
  <si>
    <t xml:space="preserve">Prot. 6106 del 20/05/2014 - CIG Z081B4B720 - Incarico per la variazione in aumento della banda Internet di cui al contratto prot. 1750 del 26/03/2007 per l'erogazione del servizio FASTWEB denominato FAST NET e FONIA F_11.6|2018|144 (impegno fino ad agosto </t>
  </si>
  <si>
    <t xml:space="preserve">IM20210000146 </t>
  </si>
  <si>
    <t xml:space="preserve">RIPARAFILES SRL(0003043) </t>
  </si>
  <si>
    <t xml:space="preserve">Prot. 1713 del 22/03/2021 - Lotto CIG Z3D310E423 - Stipula ODA n. 6084485. Affidamento direttodlgs 50 art 36 comma 2 lettera a) servizio recupero dati (Area 5 Innovazione e Sviluppo) e restituzione. restituzione - ID: 651575/2021. Servizio recupero dati p </t>
  </si>
  <si>
    <t xml:space="preserve">01 U 2021 1.3.01.002.06 13011 Materiale informatico (FOE) </t>
  </si>
  <si>
    <t xml:space="preserve">IM20210000155 </t>
  </si>
  <si>
    <t xml:space="preserve">Intellera Consulting EX PRICEWATERHOUSE(0005261) </t>
  </si>
  <si>
    <t xml:space="preserve">Prot.1856/2021 Lotto CIG 661027075D Contratto n.7 GdL 2021 ID 649321 Attivazione contratto per i servizi di supporto alla gestione, certificazione e rendicontazione ACCORDO QUADRO PROT. N. 8952 DEL 22/09/2016 Codice Progetto 10.9.3.A-FSEPON-INVALSI-2015-1 </t>
  </si>
  <si>
    <t xml:space="preserve">01 U 2021 1.3.02.099.99 13115 Altri servizi non altrimenti classificabili (Rendicontazione PON VALUE) </t>
  </si>
  <si>
    <t xml:space="preserve">IM20210000168 </t>
  </si>
  <si>
    <t xml:space="preserve">DIVERSE SCUOLE - CONVENZIONI(0002885) </t>
  </si>
  <si>
    <t xml:space="preserve">ID 654789 Erogazione contributo di € 350,00 per le Istituzioni scolastiche secondarie di secondo grado campione aderenti al Progetto di Ricerca di Rilevante Interesse Nazionale (PRIN) dal titolo “Evaluating the School-Work Alternance: a longitudinal study </t>
  </si>
  <si>
    <t xml:space="preserve">01 U 2021 1.3.02.099.99 13115 Altri servizi non altrimenti classificabili (PRIN 2017 DM 984/2018 Convenzioni) </t>
  </si>
  <si>
    <t xml:space="preserve">IM20210000170 </t>
  </si>
  <si>
    <t xml:space="preserve">01 U 2021 1.1.01.001.08 11018 Indennita' ed altri compensi, corrisposti al personale a tempo determinato/Fonti esterne (TDPON VALUE) </t>
  </si>
  <si>
    <t xml:space="preserve">IM20210000171 </t>
  </si>
  <si>
    <t xml:space="preserve">01 U 2021 1.1.02.001.01 11030 Contributi obbligatori per il personale a tempo determinato (INPDAP TDPON VALUE) </t>
  </si>
  <si>
    <t xml:space="preserve">IM20210000172 </t>
  </si>
  <si>
    <t xml:space="preserve">01 U 2021 1.1.02.001.01 11030 Contributi obbligatori per il personale a tempo determinato (TFS TDPON VALUE) </t>
  </si>
  <si>
    <t xml:space="preserve">IM20210000173 </t>
  </si>
  <si>
    <t xml:space="preserve">01 U 2021 1.1.02.001.01 11030 Contributi obbligatori per il personale a tempo determinato (INAIL TDPON VALUE) </t>
  </si>
  <si>
    <t xml:space="preserve">IM20210000174 </t>
  </si>
  <si>
    <t xml:space="preserve">01 U 2021 1.1.02.001.01 11030 Contributi obbligatori per il personale a tempo determinato (INPS DISOCCUPAZIONE TDPON VALUE) </t>
  </si>
  <si>
    <t xml:space="preserve">IM20210000175 </t>
  </si>
  <si>
    <t xml:space="preserve">01 U 2021 1.2.01.001.01 12004 IRAP a carico dell'ente sugli emolumenti al personale a tempo determinato/Fonti esterne (TDPON VALUE) </t>
  </si>
  <si>
    <t xml:space="preserve">IM20210000184 </t>
  </si>
  <si>
    <t xml:space="preserve">PERSONALE INVALSI TEMPO IND. E TEMPO DET(0002895) </t>
  </si>
  <si>
    <t xml:space="preserve">Assegni al nucleo familiare - Anno 2021 - Ricerca </t>
  </si>
  <si>
    <t xml:space="preserve">01 U 2021 1.1.02.002.01 11033 Assegni familiari corrisposti a personale a tempo indeterminato (TI FOE RICERCA) </t>
  </si>
  <si>
    <t xml:space="preserve">IM20210000185 </t>
  </si>
  <si>
    <t xml:space="preserve">Assegni al nucleo familiare - Anno 2021 - Amministrazione </t>
  </si>
  <si>
    <t xml:space="preserve">01 U 2021 1.1.02.002.01 11033 Assegni familiari corrisposti a personale a tempo indeterminato (TI FOE) </t>
  </si>
  <si>
    <t xml:space="preserve">IM20210000187 </t>
  </si>
  <si>
    <t xml:space="preserve">PROQUEST LLC(0004884) </t>
  </si>
  <si>
    <t xml:space="preserve">Incarico prot. 2313/2021 per l’acquisto della licenza d’uso annuale del software “RefWorks”. CIG ZC431454B5 </t>
  </si>
  <si>
    <t xml:space="preserve">01 U 2021 1.3.02.007.06 13060 Licenze d'uso per software (FOE) </t>
  </si>
  <si>
    <t xml:space="preserve">IM20210000190 </t>
  </si>
  <si>
    <t xml:space="preserve">RICCI ROBERTO(0002215) </t>
  </si>
  <si>
    <t xml:space="preserve">Prot. MISS 15 del 2021. Oggetto della missione: Definizione del disegno sperimentale delle prove multistage (MSAT) Unibo. Spese TAB PI. Bologna 12/04/2021. PROVE NAZ (TAB 190/2021 - AG 191/2021 - FEE 192/2021) </t>
  </si>
  <si>
    <t xml:space="preserve">01 U 2021 1.3.02.002.01 13030 Missioni del personale dipendente (PROVE NAZ) </t>
  </si>
  <si>
    <t xml:space="preserve">IM20210000193 </t>
  </si>
  <si>
    <t xml:space="preserve">FELICI CRISTINA(0000954) </t>
  </si>
  <si>
    <t xml:space="preserve">Prot. MISS 11 del 2021. Oggetto della missione: Sopralluogo materiali PISA 2022 FT. Spese TAB PI. Pomezia 15/02/2021. INDAG INTER </t>
  </si>
  <si>
    <t xml:space="preserve">01 U 2021 1.3.2.002.01 13030 Missioni del personale dipendente (INDAG INTER) </t>
  </si>
  <si>
    <t xml:space="preserve">IM20210000195 </t>
  </si>
  <si>
    <t xml:space="preserve">DE SIMIO ANGELA(0004877) </t>
  </si>
  <si>
    <t xml:space="preserve">Prot. MISS 14 del 2021. Oggetto della missione: Allestimento materiali PISA 2022 FT. Spese TAB PI. Pomezia 05/03/2021. INDAG INTER </t>
  </si>
  <si>
    <t xml:space="preserve">IM20210000196 </t>
  </si>
  <si>
    <t xml:space="preserve">Prot. 2285/2021 AQ 3804/22018 Det. 31/2021 CIG 7380724E1C Fascic.7.2/2021/79 ID 658123 Produzione volume monografico: OCSE PISA 2018: i risultati degli studenti italiani in lettura matematica e scienze; OCSE PISA 2018: i risultati degli studenti italiani i </t>
  </si>
  <si>
    <t xml:space="preserve">01 U 2021 1.3.02.099.99 13115 Altri servizi non altrimenti classificabili (INDAG INTER stampa e diffusione di approfondimenti tematici) </t>
  </si>
  <si>
    <t xml:space="preserve">IM20210000197 </t>
  </si>
  <si>
    <t xml:space="preserve">ID 658127 Produzione volume monografico: IEA TIMSS 2019: i risultati degli studenti italiani in matematica e scienze-ACCORDO QUADRO PROT. N. 3804 DEL 29 MARZO 2018 CIG 7380724E1C FASC.7.2|2021|80 </t>
  </si>
  <si>
    <t xml:space="preserve">IM20210000207 </t>
  </si>
  <si>
    <t xml:space="preserve">EMILETTI MARGHERITA(0001199) </t>
  </si>
  <si>
    <t xml:space="preserve">Prot. MISS n. 19 del 2021. Oggetto della missione: Controlli qualità nazionali PIRLS 2021 MS. Spese RIMB FORF PI. Palermo 02-04/05/2021. INDAG INTER (TAB 206/2021 - RIMB 207/2021 - AG 208/2021 - FEE 209/2021) </t>
  </si>
  <si>
    <t xml:space="preserve">IM20210000210 </t>
  </si>
  <si>
    <t xml:space="preserve">Prot. MISS 24 del 2021. Oggetto della missione: Definizione del disegno sperimentale delle prove multistage (MSAT) Unibo. Spese TAB PI. Bologna 03/05/2021. PROVE NAZ (TAB 210/2021 - AG 211/2021 - FEE 212/2021) </t>
  </si>
  <si>
    <t xml:space="preserve">IM20210000233 </t>
  </si>
  <si>
    <t xml:space="preserve">MODULO DI RICHIESTA(0003186) </t>
  </si>
  <si>
    <t xml:space="preserve">Id 661483/2021. Richiesta di ri-emissione del Bando per n. 1 assegno di ricerca a valere sul Progetto PRIN ‘Evaluating the School-Work Alternance: a longitudinal study in Italian upper secondary schools’, Protocollo 20173SNL9B, Settore ERC SH3, Linea A. C </t>
  </si>
  <si>
    <t xml:space="preserve">01 U 2021 1.1.01.001.09 11023 Assegni di ricerca (PRIN 2017 DM 984/2018) </t>
  </si>
  <si>
    <t xml:space="preserve">IM20210000234 </t>
  </si>
  <si>
    <t xml:space="preserve">83D 661431/2021. Richiesta di ri-emissione del Bando per n. 1 assegno di ricerca a valere sul Progetto PRIN ‘Evaluating the School-Work Alternance: a longitudinal study in Italian upper secondary schools’, Protocollo 20173SNL9B, Settore ERC SH3, Linea A. </t>
  </si>
  <si>
    <t xml:space="preserve">01 U 2021 1.1.02.001.01 11030 Contributi obbligatori per il personale assegni ricerca (INPS PRIN 2017 DM 984/2018) </t>
  </si>
  <si>
    <t xml:space="preserve">IM20210000235 </t>
  </si>
  <si>
    <t xml:space="preserve">01 U 2021 1.1.02.001.01 11030 Contributi obbligatori per il personale assegni ricerca (INAIL PRIN 2017 DM 984/2018) </t>
  </si>
  <si>
    <t xml:space="preserve">IM20210000242 </t>
  </si>
  <si>
    <t xml:space="preserve">Prot. MISS 26 del 2021. Oggetto della missione: Incontro Fondazione Bolton: La dispersione scolastica. Spese TAB PI. Milano 07/05/2021. PROVE NAZ (TAB 242/2021 - AG 243/2021 - FEE 244/2021) </t>
  </si>
  <si>
    <t xml:space="preserve">IM20210000253 </t>
  </si>
  <si>
    <t xml:space="preserve">BIGGERA ANDREA(0000927) </t>
  </si>
  <si>
    <t xml:space="preserve">Prot. MISS 29/2021. Oggetto della missione: Controlli di qualità nazionali PIRLS 2021 MS. Spese TAB PI. Padova 03-04/05/2021. INDAG INTER (TAB 253/2021 - AG 254/2021 - FEE 255/2021) </t>
  </si>
  <si>
    <t xml:space="preserve">IM20210000263 </t>
  </si>
  <si>
    <t xml:space="preserve">CICCONI GIULIA(0005784) </t>
  </si>
  <si>
    <t xml:space="preserve">Prot. MISS 34/2021. Oggetto della missione: Controlli di qualità nazionali PIRLS 2021 MS. Spese TAB PI. Pisa 28/04/2021. INDAG INTER (PER LIQUIDAZ COLLAB, CONTROLLARE DATI ANAGRAFICI SU WINCOFIN) </t>
  </si>
  <si>
    <t xml:space="preserve">IM20210000267 </t>
  </si>
  <si>
    <t xml:space="preserve">Prot. MISS 35/2021. Oggetto della missione: Controlli di qualità PIRLS 2021 MS. Spese TAB PI. Caivano (NA) 28/04/2021. INDAG INTER (TAB 267/2021 - AG 265/2021 FEE 266/2021)tab </t>
  </si>
  <si>
    <t xml:space="preserve">IM20210000268 </t>
  </si>
  <si>
    <t xml:space="preserve">Prot. MISS 37/2021. Oggetto della missione: Controlli di qualità PIRLS 2021 MS. Spese TAB PI. Caivano (NA) 28/04/2021. INDAG INTER (TAB 268/2021 - AG 265/2021 FEE 266/2021) </t>
  </si>
  <si>
    <t xml:space="preserve">IM20210000269 </t>
  </si>
  <si>
    <t xml:space="preserve">MAJESTY TOUR S.R.L.(0002992) </t>
  </si>
  <si>
    <t xml:space="preserve">Prot. MISS n. 32 e 33 del 2021. Oggetto della missione: RC21 Conference 2021 (14-16 July 2021). Spese CONV PI. Roma 14-16/07/2021. PROVE NAZ (CONV 269/2021 - FEE 270/2021) </t>
  </si>
  <si>
    <t xml:space="preserve">01 U 2021 1.3.2.002.05 13038 Spese per l'organizzazione di convegni (PROVE NAZ) </t>
  </si>
  <si>
    <t xml:space="preserve">IM20210000270 </t>
  </si>
  <si>
    <t xml:space="preserve">Prot. MISS n. 32 e 33 del 2021. Oggetto della missione: RC21 Conference 2021 (14-16 July 2021). Spese FEE CONV PI. Roma 14-16/07/2021. PROVE NAZ (CONV 269/2021 - FEE 270/2021) </t>
  </si>
  <si>
    <t xml:space="preserve">IM20210000286 </t>
  </si>
  <si>
    <t xml:space="preserve">POLIANDRI DONATELLA(0001029) </t>
  </si>
  <si>
    <t xml:space="preserve">CUP F88C15001090006. Prot. MISS 42/2021. Oggetto della missione: Incontro presso Univerità Federico II sul progetto PON VALUE. Spese TAB PI. Napoli 06/05/2021. PON VALUE COD. NAZ. 10.9.3A-FSEPON-INVALSI-2015-1 (TAB 286/2021 - AG 287/2021 - FEE 288/2021) </t>
  </si>
  <si>
    <t xml:space="preserve">01 U 2021 1.3.02.002.01 13030 Missioni del personale dipendente (PON VALUE) </t>
  </si>
  <si>
    <t xml:space="preserve">IM20210000287 </t>
  </si>
  <si>
    <t xml:space="preserve">CIG 7432554198. CUP F88C15001090006. Prot. MISS 42/2021. Oggetto della missione: Incontro presso Univerità Federico II sul progetto PON VALUE. Spese AG PI. Napoli 06/05/2021. PON VALUE COD. NAZ. 10.9.3A-FSEPON-INVALSI-2015-1 (TAB 286/2021 - AG 287/2021 - F </t>
  </si>
  <si>
    <t xml:space="preserve">IM20210000288 </t>
  </si>
  <si>
    <t xml:space="preserve">01 U 2021 1.3.02.002.05 13038 Spese per l'organizzazione di convegni (PON VALUE) </t>
  </si>
  <si>
    <t xml:space="preserve">IM20210000298 </t>
  </si>
  <si>
    <t xml:space="preserve">POSTE ITALIANE SPA(0050248) </t>
  </si>
  <si>
    <t xml:space="preserve">Prot.2802 del 12/05/2021 CIG Z1231B407B Ordine n.6176929 Id: 663347 Rinnovo certificato di firma digitale qualificata POSTE ITALIANE S.P.A. per Emiliano Carmignani </t>
  </si>
  <si>
    <t xml:space="preserve">IM20210000322 </t>
  </si>
  <si>
    <t xml:space="preserve">Prot. MISS 56/2021. Oggetto della missione: Controlli di qualità nazionali PIRLS 2021 MS. Spese TAB PI. Napoli 16-17/05/2021. INDAG INTER (TAB 322/2021 - AG 323/2021 - FEE 324/2021) </t>
  </si>
  <si>
    <t xml:space="preserve">IM20210000334 </t>
  </si>
  <si>
    <t xml:space="preserve">Prot. MISS 57/2021. Oggetto della missione: Definizione del disegno sperimentale delle prove multistage (MSAT) Unibo. Spese TAB PI. Bologna 03/06/2021. PROVE NAZ (TAB 334/2021 - AG 335/2021 - FEE 336/2021) </t>
  </si>
  <si>
    <t xml:space="preserve">IM20210000340 </t>
  </si>
  <si>
    <t xml:space="preserve">ANNUNZIATA FRANCESCO(0004273) </t>
  </si>
  <si>
    <t xml:space="preserve">Prot. MISS 63/2021. Oggetto della missione: Controlli di qualità nazionali PIRLS 2021 MS. Spese TAB PI. Viterbo 17/05/2021. INDAG INTER </t>
  </si>
  <si>
    <t xml:space="preserve">IM20210000347 </t>
  </si>
  <si>
    <t xml:space="preserve">CRUI Conferenza dei Rettori delle Univer(0003351) </t>
  </si>
  <si>
    <t xml:space="preserve">Prot.4150/2021 CIG 8033732D5C Sottoscrizione periodici in formato digitale su piattaforma Rivisteweb dell'editore "Il Mulino" tramite accordo quadro con CRUI-CARE triennale 2021-2023 Nota Prot 5584 del 19/11/2020-ID 664117 </t>
  </si>
  <si>
    <t xml:space="preserve">01 U 2021 1.3.01.001.01 13001 Giornali e riviste (FOE) </t>
  </si>
  <si>
    <t xml:space="preserve">IM20210000348 </t>
  </si>
  <si>
    <t xml:space="preserve">EDUVAL PROJECT SRL(0003861) </t>
  </si>
  <si>
    <t xml:space="preserve">Incarico prot. 3135/2021. CIG 236527AFC. AQ PROT. N.1185/2018 IEA PIRLS 2021 Main Study e OCSE PISA 2022 Field Trial- SERVIZIO DI REALIZZAZIONE E SOMMINISTRAZIONE DEI PRE-TEST CARTACEI ED ELETTRONICI, CORREZIONE,GENERAZIONE DI ARCHIVI </t>
  </si>
  <si>
    <t xml:space="preserve">01 U 2021 1.3.02.099.99 13115 Altri servizi non altrimenti classificabili (INDAG INTER Codifiche PIRLS 2021 MS e PISA 2022 FT) </t>
  </si>
  <si>
    <t xml:space="preserve">IM20210000356 </t>
  </si>
  <si>
    <t xml:space="preserve">Prot. MISS 71/2021. Oggetto della missione: Incontro con formazione professionale - Misurazione delle soft skills. Spese TAB PI. Bolzano 17-20/06/2021. PROVE NAZ (TAB 356/2021 - AG 357/2021 - FEE 358/2021) </t>
  </si>
  <si>
    <t xml:space="preserve">IM20210000363 </t>
  </si>
  <si>
    <t xml:space="preserve">Agreements prot 62/2021 - ID 668693/2021 Richiesta di acquisto per Quote IEA - Participation Fee ICILS 2023 Prot.1179/2021. F.4.2|2020|22 </t>
  </si>
  <si>
    <t xml:space="preserve">01 U 2021 1.3.2.099.03 13108 Quote di iscrizione ad associazioni (INDAG INTER - ICILS 2023) </t>
  </si>
  <si>
    <t xml:space="preserve">IM20210000393 </t>
  </si>
  <si>
    <t xml:space="preserve">ARCHE' SCARL(0005765) </t>
  </si>
  <si>
    <t xml:space="preserve">Prot. 4122 del 15/07/2021 - CIG ZAB3270876 - ID 670173 - Attività di formazione del personale connessa alla tutela della salute e della sicurezza nei luoghi di lavoro ai sensi del D.Lgs. n. 81/2008 e ss.mm.ii. </t>
  </si>
  <si>
    <t xml:space="preserve">01 U 2021 1.3.02.004.04 13041 Acquisto di servizi per formazione obbligatoria (FOE) </t>
  </si>
  <si>
    <t xml:space="preserve">IM20210000395 </t>
  </si>
  <si>
    <t xml:space="preserve">CONSIGLIO DI AMMINISTRAZIONE COMPONENTI (0005025) </t>
  </si>
  <si>
    <t xml:space="preserve">Compensi CDA Decreto Ministeriale - prot. n. 565 del 3 agosto 2017 (COMPONENTE X 5 MESI AGOSTO-DICEMBRE) - Decreto Ministeriale - prot. n. 566 del 3 agosto 2017  (RICCI) </t>
  </si>
  <si>
    <t xml:space="preserve">01 U 2021 1.3.02.001.08 13029 Compensi agli organi istituzionali di revisione, di controllo ed altri incarichi istituzionali (CDA FOE) </t>
  </si>
  <si>
    <t xml:space="preserve">IM20210000396 </t>
  </si>
  <si>
    <t xml:space="preserve">COLLEGIO DEI REVISORI DEI CONTI INVALSI (0005026) </t>
  </si>
  <si>
    <t xml:space="preserve">Compenso Collegio De Rosa D.M. 393/2018 del 14 maggio 2018 - Salini D.M. n. 369 del 22 luglio 2020 - D'Amato D.M. 80/2021 16 marzo 2021 </t>
  </si>
  <si>
    <t xml:space="preserve">01 U 2021 1.3.02.001.08 13029 Compensi agli organi istituzionali di revisione, di controllo ed altri incarichi istituzionali (REVISORI FOE) </t>
  </si>
  <si>
    <t xml:space="preserve">IM20210000398 </t>
  </si>
  <si>
    <t xml:space="preserve">IRAP SU COMPENSI SU PRESIDENTE-CDA-COLLEGIO REVISORI-CONSIGLIO SCIENTIFICO ANNO 2021 </t>
  </si>
  <si>
    <t xml:space="preserve">01 U 2021 1.2.01.001.01 11027 IRAP - Altre spese per il personale (ORGANI ISTITUZIONALI FOE) </t>
  </si>
  <si>
    <t xml:space="preserve">IM20210000399 </t>
  </si>
  <si>
    <t xml:space="preserve">INPS SU COMPENSI SU PRESIDENTE-CDA-COLLEGIO REVISORI-CONSIGLIO SCIENTIFICO ANNO 2021 </t>
  </si>
  <si>
    <t xml:space="preserve">01 U 2021 1.1.02.001.01 11027 Contributi obbligatori - Altre spese per il personale (ORGANI ISTITUZIONALE FOE) </t>
  </si>
  <si>
    <t xml:space="preserve">IM20210000400 </t>
  </si>
  <si>
    <t xml:space="preserve">INAIL SU COMPENSI SU PRESIDENTE-CDA-COLLEGIO REVISORI-CONSIGLIO SCIENTIFICO ANNO 2021 </t>
  </si>
  <si>
    <t xml:space="preserve">IM20210000406 </t>
  </si>
  <si>
    <t xml:space="preserve">CARDARELLO ROBERTA(0004151) </t>
  </si>
  <si>
    <t xml:space="preserve">Prot. MISS 74/2021. Oggetto della missione: Consiglio scientifico. Spese TAB PE. Roma 21/06/2021. ORGANI ISTITUZIONALI (TAB 406/2021 - AG 407/2021 - FEE 408/2021) </t>
  </si>
  <si>
    <t xml:space="preserve">01 U 2021 1.3.02.001.02 13028 Organi istituzionali dell'amministrazione - Rimborsi (FOE) </t>
  </si>
  <si>
    <t xml:space="preserve">IM20210000407 </t>
  </si>
  <si>
    <t xml:space="preserve">CIG 7432554198. Prot. MISS 74/2021. Oggetto della missione: Consiglio scientifico. Spese AG PE. Roma 21/06/2021. ORGANI ISTITUZIONALI (TAB 406/2021 - AG 407/2021 - FEE 408/2021) </t>
  </si>
  <si>
    <t xml:space="preserve">IM20210000408 </t>
  </si>
  <si>
    <t xml:space="preserve">CIG 7432554198. Prot. MISS 74/2021. Oggetto della missione: Consiglio scientifico. Spese FEE AG PE. Roma 21/06/2021. ORGANI ISTITUZIONALI (TAB 406/2021 - AG 407/2021 - FEE 408/2021) </t>
  </si>
  <si>
    <t xml:space="preserve">01 U 2021 1.3.2.002.05 13039 Spese per l'organizzazione di convegni (FOE) </t>
  </si>
  <si>
    <t xml:space="preserve">IM20210000413 </t>
  </si>
  <si>
    <t xml:space="preserve">PREMIO SRL(0004923) </t>
  </si>
  <si>
    <t xml:space="preserve">Prot.4824/2021 CIG ZC33319E15 Id: 671685 Servizio di deposito di materiale librario con messa a scaffale per un periodo di 4 anni e servizi opzionali connessi alla Biblioteca dell’INVALSI (impegno diminuito x ID 673907) FASC.11.6|2021|403 - COLLEGATO A IMP </t>
  </si>
  <si>
    <t xml:space="preserve">01 U 2021 1.3.02.099.99 13115 Altri servizi non altrimenti classificabili (FOE) </t>
  </si>
  <si>
    <t xml:space="preserve">IM20210000423 </t>
  </si>
  <si>
    <t xml:space="preserve">LIMESURVEY(0004766) </t>
  </si>
  <si>
    <t xml:space="preserve">Incarico prot 3794/2021. CIG Z5E323C8DC Aquisto licenza LimeSurvey Pro hosting - ENTERPRISE - Area 2 </t>
  </si>
  <si>
    <t xml:space="preserve">01 U 2021 1.3.02.007.06 13060 Licenze d'uso per software (PROVE NAZ) </t>
  </si>
  <si>
    <t xml:space="preserve">IM20210000433 </t>
  </si>
  <si>
    <t xml:space="preserve">COMUNE DI DOBBIACO(0004172) </t>
  </si>
  <si>
    <t xml:space="preserve">Prot. 3909/2021. CIG ZC4326181F. ID 675081/2021. Servizio Mensa PI per Seminario rivolto ai coordinatori delle prove INVALSI di Matematica e Inglese. Fasc. 2.5|2021|190 </t>
  </si>
  <si>
    <t xml:space="preserve">IM20210000434 </t>
  </si>
  <si>
    <t xml:space="preserve">Prot. 3909/2021. CIG ZC4326181F. ID 675081/2021. Servizio Mensa PE per Seminario rivolto ai coordinatori delle prove INVALSI di Matematica e Inglese. Fasc. 2.5|2021|190 </t>
  </si>
  <si>
    <t xml:space="preserve">01 U 2021 1.3.02.002.02 13033 Indennità di missione e di trasferta - Personale esterno (PROVE NAZ) </t>
  </si>
  <si>
    <t xml:space="preserve">IM20210000439 </t>
  </si>
  <si>
    <t xml:space="preserve">CIG 7432554198. ID: 676679/2021. Seminario coordinatori. Spese AG PI. Dobbiaco 12-16/07/2020. PROVE NAZ. Fasc. 2.5|2021|192 </t>
  </si>
  <si>
    <t xml:space="preserve">IM20210000440 </t>
  </si>
  <si>
    <t xml:space="preserve">CIG 7432554198. ID: 676679/2021. Seminario coordinatori. Spese AG PE. Dobbiaco 12-16/07/2020. PROVE NAZ. Fasc. 2.5|2021|192 </t>
  </si>
  <si>
    <t xml:space="preserve">IM20210000441 </t>
  </si>
  <si>
    <t xml:space="preserve">CIG 7432554198. ID: 676679/2021. Seminario coordinatori. Spese AG FEE (PI+PE). Dobbiaco 12-16/07/2020. PROVE NAZ. Fasc. 2.5|2021|192 </t>
  </si>
  <si>
    <t xml:space="preserve">IM20210000442 </t>
  </si>
  <si>
    <t xml:space="preserve">DIVERSI NOMINATIVI(0002898) </t>
  </si>
  <si>
    <t xml:space="preserve">ID: 676679/2021. Seminario coordinatori. Spese TAB PI. Dobbiaco 12-16/07/2020. PROVE NAZ. Fasc. 2.5|2021|192 </t>
  </si>
  <si>
    <t xml:space="preserve">IM20210000443 </t>
  </si>
  <si>
    <t xml:space="preserve">Prot. MISS 89/2021. Oggetto della missione: Rilevazioni di matematica per la scuola primaria. Spese TAB PI. Bressanone 19-21/07/2021. PROVE NAZ (TAB 443/2021 - AG 444/2021 - FFE 447/2021) </t>
  </si>
  <si>
    <t xml:space="preserve">IM20210000444 </t>
  </si>
  <si>
    <t xml:space="preserve">CIG 7432554198. Prot. MISS 89/2021. Oggetto della missione: Rilevazioni di matematica per la scuola primaria. Spese AG PI. Bressanone 19-21/07/2021. PROVE NAZ (TAB 443/2021 - AG 444/2021 - FFE 447/2021) </t>
  </si>
  <si>
    <t xml:space="preserve">IM20210000446 </t>
  </si>
  <si>
    <t xml:space="preserve">TP ONE SRL(0003560) </t>
  </si>
  <si>
    <t xml:space="preserve">Prot. 13005 del 26/11/2018 - Lotto CIG 7689034794 - Servizio evolutivo assistenza da remoto per consulenza specialistica procedure contabili e amministrative </t>
  </si>
  <si>
    <t xml:space="preserve">01 U 2021 2.2.03.002.01 22021 Sviluppo software e manutenzione evolutiva (FOE) </t>
  </si>
  <si>
    <t xml:space="preserve">IM20210000447 </t>
  </si>
  <si>
    <t xml:space="preserve">CIG 7432554198. Prot. MISS 89/2021. Oggetto della missione: Rilevazioni di matematica per la scuola primaria. Spese FEE PI. Bressanone 19-21/07/2021. PROVE NAZ (TAB 443/2021 - AG 444/2021 - FFE 447/2021) </t>
  </si>
  <si>
    <t xml:space="preserve">IM20210000451 </t>
  </si>
  <si>
    <t xml:space="preserve">AJELLO ANNA MARIA(0003207) </t>
  </si>
  <si>
    <t xml:space="preserve">ID: 677415/2021. Seminario coordinatori. Spese TAB PE. Dobbiaco 15-16/07/2020. PROVE NAZ. Fasc. 2.5|2021|192 </t>
  </si>
  <si>
    <t xml:space="preserve">IM20210000453 </t>
  </si>
  <si>
    <t xml:space="preserve">ASSOCIAZIONE PAIADEIA(0005833) </t>
  </si>
  <si>
    <t xml:space="preserve">Incarico prot. 5110/2021 - CIG Z54327AA52. Partecipazione da remoto della dott.ssa Papa Ornella alla Scuola Estiva sul Metodo e la ricerca Sociale (paideiascuoleestive.it), dal 30 agosto al 3 settembre 2021.F. 7.2|2021|92. </t>
  </si>
  <si>
    <t xml:space="preserve">01 U 2021 1.3.2.004.99 13042 Acquisto di servizi per la formazione generica e discrezionale (FOE) </t>
  </si>
  <si>
    <t xml:space="preserve">IM20210000454 </t>
  </si>
  <si>
    <t xml:space="preserve">CIG 7432554198. Prot. MISS 91/2021. Oggetto della missione: Convegno Nazionale “Incontri con la matematica” n. 35. (Videoconferenza). Spese CONV PI. Castel San Pietro Terme (BO). PROVE NAZ (CONV 454/2021 - FEE 455/2021) </t>
  </si>
  <si>
    <t xml:space="preserve">IM20210000455 </t>
  </si>
  <si>
    <t xml:space="preserve">CIG 7432554198. Prot. MISS 91/2021. Oggetto della missione: Convegno Nazionale “Incontri con la matematica” n. 35. (Videoconferenza). Spese FEE CONV PI. Castel San Pietro Terme (BO). PROVE NAZ (CONV 454/2021 - FEE 455/2021) </t>
  </si>
  <si>
    <t xml:space="preserve">IM20210000456 </t>
  </si>
  <si>
    <t xml:space="preserve">Prot.4404/2021 CIG ZAB327F9A8 RDO N.2839970 Id: 677363 Rinnovo sottoscrizione abbonamenti online Franco Angeli 2021/2022 </t>
  </si>
  <si>
    <t xml:space="preserve">IM20210000464 </t>
  </si>
  <si>
    <t xml:space="preserve">Libreria Scientifica Dr. Lucio de Biasio(0004697) </t>
  </si>
  <si>
    <t xml:space="preserve">Prot.4405/2021 RDO 2842095 CIG Z10328A69A Id: 679603 Acquisto monografie per mantenere aggiornato il catalogo della Biblioteca con le monografie richieste dai ricercatori </t>
  </si>
  <si>
    <t xml:space="preserve">01 U 2021 2.2.01.099.01 22024 Materiale bibliografico (FOE) </t>
  </si>
  <si>
    <t xml:space="preserve">IM20210000466 </t>
  </si>
  <si>
    <t xml:space="preserve">Luca Ghirotto(0005803) </t>
  </si>
  <si>
    <t xml:space="preserve">Prot.4759 del 13/09/2021 - CIG ZED33037C4 - Corso di formazione “Revisioni sistematiche e ricerca qualitativa” - Id: 680447 Progettazione e conduzione di un laboratorio di scrittura scientifica sulla revisione sistematica nell’ambito delle scienze sociali, </t>
  </si>
  <si>
    <t xml:space="preserve">IM20210000467 </t>
  </si>
  <si>
    <t xml:space="preserve">CIG 7432554198 SPESE PI Id: 680431 Procedura selettiva per titoli ed esami per l’assunzione a tempo pieno e indeterminato di n. 1 (una) unità di personale del profilo di Funzionario amministrativo V livello del CCNL Comparto Istruzione e ricerca in applica </t>
  </si>
  <si>
    <t xml:space="preserve">01 U 2021 1.3.02.002.01 13030 Missioni del personale dipendente (FOE) </t>
  </si>
  <si>
    <t xml:space="preserve">IM20210000468 </t>
  </si>
  <si>
    <t xml:space="preserve">CIG 7432554198 SPESE PE Id: 680431 Procedura selettiva per titoli ed esami per l’assunzione a tempo pieno e indeterminato di n. 1 (una) unità di personale del profilo di Funzionario amministrativo V livello del CCNL Comparto Istruzione e ricerca in applica </t>
  </si>
  <si>
    <t xml:space="preserve">01 U 2021 1.3.2.099.05 13109 Spese per componenti commissioni concorso e selezione del personale (FOE) </t>
  </si>
  <si>
    <t xml:space="preserve">IM20210000469 </t>
  </si>
  <si>
    <t xml:space="preserve">CIG 7432554198 SPESE FEE Id: 680431 Procedura selettiva per titoli ed esami per l’assunzione a tempo pieno e indeterminato di n. 1 (una) unità di personale del profilo di Funzionario amministrativo V livello del CCNL Comparto Istruzione e ricerca in applic </t>
  </si>
  <si>
    <t xml:space="preserve">IM20210000480 </t>
  </si>
  <si>
    <t xml:space="preserve">Prot. MISS 97/2021. Oggetto della missione: La valutazione formativa per il miglioramento. UNIBO. Spese TAB PI. Bologna 01-02/09/2021. PROVE NAZ (TAB 480/2021 - AG 481/2021 - FEE 482/2021) </t>
  </si>
  <si>
    <t xml:space="preserve">IM20210000488 </t>
  </si>
  <si>
    <t xml:space="preserve">CIG 7432554198. Prot. MISS 98/2021. Oggetto della missione: Incontri con la Matematica XXXV - ONLINE. Spese CONV PI. Castel San Pietro (BO) 05-07/11/2021. PROVE NAZ (CONV 488/2021 - FEE CONV 489/2021) </t>
  </si>
  <si>
    <t xml:space="preserve">IM20210000489 </t>
  </si>
  <si>
    <t xml:space="preserve">CIG 7432554198. Prot. MISS 98/2021. Oggetto della missione: Incontri con la Matematica XXXV - ONLINE. Spese FEE CONV PI. Castel San Pietro (BO) 05-07/11/2021. PROVE NAZ (CONV 488/2021 - FEE CONV 489/2021) </t>
  </si>
  <si>
    <t xml:space="preserve">IM20210000490 </t>
  </si>
  <si>
    <t xml:space="preserve">ETS EDUCATIONAL TESTING SERVICE(0004864) </t>
  </si>
  <si>
    <t xml:space="preserve">Incarico 4536/2021 .ID 682667 del 30/07/2021. Richiesta di acquisto Servizi ETS - Educational Testing Service per le opzioni nazionali richieste dall’INVALSI per l'indagine internazionale OCSE PISA 2022 MS. In sostituzione imp 1323/2020 ( da radiare) </t>
  </si>
  <si>
    <t xml:space="preserve">01 U 2021 1.3.02.099.99 13115 Altri servizi non altrimenti classificabili (INDAG INTER Servizi ETS) </t>
  </si>
  <si>
    <t xml:space="preserve">IM20210000493 </t>
  </si>
  <si>
    <t xml:space="preserve">Incarico prot.6017/2021. CONTRATTO SU ACCORDO QUADRO CONSIP SPC CLOUD. RTI Telecom Italia spa, Enterprise services italia. CIG Z0632B01D6 Servizio di Cloud Computing 2021 per realizzare un'infrastruttura di Cloud dedicata alle applicazioni di supporto al </t>
  </si>
  <si>
    <t xml:space="preserve">IM20210000494 </t>
  </si>
  <si>
    <t xml:space="preserve">CONSIP(0005544) </t>
  </si>
  <si>
    <t xml:space="preserve">Incarico prot. 6017/2021. CIG Z0632B01D6.CONTRATTO SU ACCORDO QUADRO CONSIP SPC CLOUD. Contributo CONSIP per adesione a Contratto Quadro SPC Cloud - Cloud Computing 2021 (8 per mille del valore del contratto esecutivo sottoscritto).F.11.6|2021|408. </t>
  </si>
  <si>
    <t xml:space="preserve">IM20210000511 </t>
  </si>
  <si>
    <t xml:space="preserve">ID 686379/2021. CIG 7432554198. CUP F87C19000050005. Oggetto della missione: Convegno AIS. Spese AG PI. Cagliari 09-12/09/2021. PRIN Prot. 20173SNL9B. (AG 511/2021 - FEE 512/2021 - TAB 513/2021) </t>
  </si>
  <si>
    <t xml:space="preserve">01 U 2021 1.3.02.002.01 13030 Missioni del personale dipendente (PRIN 2017 DM 984/2018) </t>
  </si>
  <si>
    <t xml:space="preserve">IM20210000512 </t>
  </si>
  <si>
    <t xml:space="preserve">ID 686379/2021. CIG 7432554198. CUP F87C19000050005. Oggetto della missione: Convegno AIS. Spese FEE AG PI. Cagliari 09-12/09/2021. PRIN Prot. 20173SNL9B. (AG 511/2021 - FEE 512/2021 - TAB 513/2021) </t>
  </si>
  <si>
    <t xml:space="preserve">01 U 2021 1.3.02.002.05 13038 Spese per l'organizzazione di convegni (PRIN 2017 DM 984/2018) </t>
  </si>
  <si>
    <t xml:space="preserve">IM20210000513 </t>
  </si>
  <si>
    <t xml:space="preserve">ID 686379/2021. CUP F87C19000050005. Oggetto della missione: Convegno AIS. Spese TAB PI. Cagliari 09-12/09/2021. PRIN Prot. 20173SNL9B. (AG 511/2021 - FEE 512/2021 - TAB 513/2021) </t>
  </si>
  <si>
    <t xml:space="preserve">IM20210000515 </t>
  </si>
  <si>
    <t xml:space="preserve">ANIMAKER INC(0005350) </t>
  </si>
  <si>
    <t xml:space="preserve">CIG ZD12CFD1AA INCARICO PROT. 3624/2020 - 19.06.2020 - 19.06.2023 - Abbonamento triennale alla piattaforma Animaker - Area 4Piano di abbonamento Enterprise, della durata di tre anni, alla Piattaforma Animaker di Animaker Inc. (3260 Hillview Avenue, Palo Al </t>
  </si>
  <si>
    <t xml:space="preserve">01 U 2021 1.3.02.019.03 13102 Servizi per l'interoperibilità e la cooperazione (INDAG INTERN) </t>
  </si>
  <si>
    <t xml:space="preserve">IM20210000516 </t>
  </si>
  <si>
    <t xml:space="preserve">TELECOM ITALIA S.P.A.(0050060) </t>
  </si>
  <si>
    <t xml:space="preserve">Incarico prot n. 5189/2021 e allegato al prot. 4881/2021. Accordo Quadro prot. n. 4054/2019. CIG 70474950DB. Realizzazione del servizio di implementazione della piattaforma per la somministrazione Computer Based Test delle prove standardizzate INVALSI su l </t>
  </si>
  <si>
    <t xml:space="preserve">01 U 2021 1.3.02.099.99 13115 Altri servizi non altrimenti classificabili (PROVE NAZ Implementazione C.B.T.) </t>
  </si>
  <si>
    <t xml:space="preserve">IM20210000517 </t>
  </si>
  <si>
    <t xml:space="preserve">SOPRA STERIA GROUP(0004830) </t>
  </si>
  <si>
    <t xml:space="preserve">IM20210000525 </t>
  </si>
  <si>
    <t xml:space="preserve">ID 686961/2021. CIG 7432554198. Oggetto della missione: Inaugurazione anno scolastico. Spese AG. Pizzo Calabro (VV) 20-21/09/2021. ORG ISTITUZ (TAB 524/2021 - AG 525/2021 - FEE 526/2021) </t>
  </si>
  <si>
    <t xml:space="preserve">IM20210000526 </t>
  </si>
  <si>
    <t xml:space="preserve">ID 686961/2021. CIG 7432554198. Oggetto della missione: Inaugurazione anno scolastico. Spese FEE. Pizzo Calabro (VV) 20-21/09/2021. ORG ISTITUZ (TAB 524/2021 - AG 525/2021 - FEE 526/2021) </t>
  </si>
  <si>
    <t xml:space="preserve">IM20210000527 </t>
  </si>
  <si>
    <t xml:space="preserve">ID 687177/2021. CIG 7432554198. Oggetto della missione: Partecipazione al 9TH INTERNATIONAL RESEARCH CONFERENCE - Elisa Caponera, Francesco Annunziata, Laura Palmerio. Spese CONV. DUBAI 16-18/11/2021. INDAG INTER (CONV 527/2021 - FEE 528/2021) </t>
  </si>
  <si>
    <t xml:space="preserve">01 U 2021 1.3.02.002.05 13038 Spese per l'organizzazione di convegni (INDAG INTER) </t>
  </si>
  <si>
    <t xml:space="preserve">IM20210000528 </t>
  </si>
  <si>
    <t xml:space="preserve">ID 687177/2021. CIG 7432554198. Oggetto della missione: Partecipazione al 9TH INTERNATIONAL RESEARCH CONFERENCE - Elisa Caponera, Francesco Annunziata, Laura Palmerio. Spese FEE CONV. DUBAI 16-18/11/2021. INDAG INTER (CONV 527/2021 - FEE 528/2021) </t>
  </si>
  <si>
    <t xml:space="preserve">IM20210000539 </t>
  </si>
  <si>
    <t xml:space="preserve">CIG 7432554198. Id: 688361/2021. Procedura selettiva per titoli ed esami per l’assunzione a TI di n. 1 unità di personale del profilo di FUNZ V liv. CCNL Comparto Istruzione e ricerca in applicazione dell’art. 22, comma 15 del D.lgs. n.75/2017 per il Set </t>
  </si>
  <si>
    <t xml:space="preserve">IM20210000540 </t>
  </si>
  <si>
    <t xml:space="preserve">IM20210000541 </t>
  </si>
  <si>
    <t xml:space="preserve">IM20210000543 </t>
  </si>
  <si>
    <t xml:space="preserve">PRot. 8286/2021 Contratto n. 17 AQ PROT. N. 1185 DEL 30 gennaio 2018 PER IL SERVIZIO DI REALIZZAZIONE E SOMMINISTRAZIONE DEI PRE-TEST CARTACEI ED ELETTRONICI </t>
  </si>
  <si>
    <t xml:space="preserve">01 U 2021 1.3.02.099.99 13115 Altri servizi non altrimenti classificabili (PROVE NAZ Codifica data entry) </t>
  </si>
  <si>
    <t xml:space="preserve">IM20210000546 </t>
  </si>
  <si>
    <t xml:space="preserve">ESPANET ITALIA(0005346) </t>
  </si>
  <si>
    <t xml:space="preserve">id 685981/2021 - Richiesta adesione all'associazione scientifica ESPAnet - Italia </t>
  </si>
  <si>
    <t xml:space="preserve">01 U 2021 1.3.2.099.03 13108 Quote di iscrizione ad associazioni (PROVE NAZ) </t>
  </si>
  <si>
    <t xml:space="preserve">IM20210000556 </t>
  </si>
  <si>
    <t xml:space="preserve">ID 687815 (Delibera 51/2021) Servizio di coordinamento del progetto e servizio di somministrazione delle prove sul campo ICCS 2022 Main Study,ICILS 2023 Field Trial e OCSE PISA 2022 Main Study,tramite convenzioni con diverse scuole campionate per prender </t>
  </si>
  <si>
    <t xml:space="preserve">01 U 2021 1.3.02.099.99 13115 Altri servizi non altrimenti classificabili (INDAG INTER Convenzioni) </t>
  </si>
  <si>
    <t xml:space="preserve">IM20210000557 </t>
  </si>
  <si>
    <t xml:space="preserve">ID: 688613/2021. Oggetto della missione: Long-Term socio-economic consequences of the Covid-19 Pandemic. Fondazione ing. Rodolfo Debenedetti Milano. 9 Ottobre 2021. Spese TAB PI. PROVE NAZ (TAB 557/2021 - AG 558/2021 - FEE 559/2021) </t>
  </si>
  <si>
    <t xml:space="preserve">IM20210000558 </t>
  </si>
  <si>
    <t xml:space="preserve">CIG 7432554198. ID: 688613/2021. Oggetto della missione: Long-Term socio-economic consequences of the Covid-19 Pandemic. Fondazione ing. Rodolfo Debenedetti Milano. 9 Ottobre 2021. Spese AG PI. PROVE NAZ (TAB 557/2021 - AG 558/2021 - FEE 559/2021) </t>
  </si>
  <si>
    <t xml:space="preserve">IM20210000559 </t>
  </si>
  <si>
    <t xml:space="preserve">CIG 7432554198. ID: 688613/2021. Oggetto della missione: Long-Term socio-economic consequences of the Covid-19 Pandemic. Fondazione ing. Rodolfo Debenedetti Milano. 9 Ottobre 2021. Spese FEE AG PI. PROVE NAZ (TAB 557/2021 - AG 558/2021 - FEE 559/2021) </t>
  </si>
  <si>
    <t xml:space="preserve">IM20210000565 </t>
  </si>
  <si>
    <t xml:space="preserve">OCLC SRL EX IFNET(0000014) </t>
  </si>
  <si>
    <t xml:space="preserve">Prot. 6072 del 08/11/2021 - Sottoscrizione rinnovo annuale 2021/2022 licenza d’uso software gestionale Biblioteca OCLC-WMS - CIG ZCA33A41F2 ID 673613 - Sottoscrizione rinnovo annuale 2021/2022 licenza d’uso software gestionale Biblioteca OCLC-WMS con la so </t>
  </si>
  <si>
    <t xml:space="preserve">IM20210000566 </t>
  </si>
  <si>
    <t xml:space="preserve">ID 688959/2021. CIG 7432554198. Tabella riepilogo costi aggiornata: Concorsi per titoli ed esami, per l’assunzione a TI di n.2 unità di personale del profilo di TECN III liv. prof. e per l’assunzione a TI di n. 1 unità di personale del profilo di CTER. Spe </t>
  </si>
  <si>
    <t xml:space="preserve">IM20210000567 </t>
  </si>
  <si>
    <t xml:space="preserve">IM20210000568 </t>
  </si>
  <si>
    <t xml:space="preserve">IM20210000570 </t>
  </si>
  <si>
    <t xml:space="preserve">ID: 689441/2021. CIG 7432554198. Oggetto della missione: Convegno “Scienze al femminile” e incontro Istituto E. Fermi. Bologna 15 – 16 ottobre 2021. Spese AG PI. ORG ISTIT (AG 570/2021 - FEE 571/2021 - TAB 572/2021) </t>
  </si>
  <si>
    <t xml:space="preserve">IM20210000571 </t>
  </si>
  <si>
    <t xml:space="preserve">ID: 689441/2021. CIG 7432554198. Oggetto della missione: Convegno “Scienze al femminile” e incontro Istituto E. Fermi. Bologna 15 – 16 ottobre 2021. Spese FEE AG PI. ORG ISTIT (AG 570/2021 - FEE 571/2021 - TAB 572/2021) </t>
  </si>
  <si>
    <t xml:space="preserve">IM20210000572 </t>
  </si>
  <si>
    <t xml:space="preserve">ID: 689441/2021. CIG 7432554198. Oggetto della missione: Convegno “Scienze al femminile” e incontro Istituto E. Fermi. Bologna 15 – 16 ottobre 2021. Spese TAB PI. ORG ISTIT (AG 570/2021 - FEE 571/2021 - TAB 572/2021) </t>
  </si>
  <si>
    <t xml:space="preserve">IM20210000573 </t>
  </si>
  <si>
    <t xml:space="preserve">ID: 689445/2021. CIG 7432554198. Oggetto della missione: Seminario USR Abruzzo Uso delle prove nazionali per il miglioramento scolastico. Pescara 12-13 ottobre 2021. Spese AG PI. ORG ISTIT (AG 573/2021 - FEE 574/2021 - TAB 575/2021) </t>
  </si>
  <si>
    <t xml:space="preserve">IM20210000574 </t>
  </si>
  <si>
    <t xml:space="preserve">ID: 689445/2021. CIG 7432554198. Oggetto della missione: Seminario USR Abruzzo Uso delle prove nazionali per il miglioramento scolastico. Pescara 12-13 ottobre 2021. Spese FEE AG PI. ORG ISTIT (AG 573/2021 - FEE 574/2021 - TAB 575/2021) </t>
  </si>
  <si>
    <t xml:space="preserve">IM20210000576 </t>
  </si>
  <si>
    <t xml:space="preserve">CIG ZCC27D6D74 Id: 498599 Migrazione utenze telefonia mobile dalla convenzione n. 6 alla convenzione n. 7; - Attivazione di n. 3 SIM dati da utilizzare per attività fuori sede; - Noleggio di n. 3 dispositivi mobili. </t>
  </si>
  <si>
    <t xml:space="preserve">01 U 2021 1.3.02.005.02 13044 Telefonia mobile (FOE) </t>
  </si>
  <si>
    <t xml:space="preserve">IM20210000577 </t>
  </si>
  <si>
    <t xml:space="preserve">INFO SRL(0004867) </t>
  </si>
  <si>
    <t xml:space="preserve">Prot. incarico 7606/2021.CIG Z1F3463114. Pubblicità legale pubblicazione del bando per il servizio di somministrazione codifiche Adempimento alla vigenza normativa in materia di pubblicità delle gare d’appalto pubbliche. F. 11.6|2021|416 </t>
  </si>
  <si>
    <t xml:space="preserve">01 U 2021 1.3.02.016.01 13096 Pubblicazione bandi di gara (PROVE NAZ) </t>
  </si>
  <si>
    <t xml:space="preserve">IM20210000581 </t>
  </si>
  <si>
    <t xml:space="preserve">EBSCO INFORMATION SERVICES S.R.L.(0003592) </t>
  </si>
  <si>
    <t xml:space="preserve">Prot. 5894/2021. Richiesta acquisizione e-books su piattaforma EBSCOhost. F: 7.2|2021|96 </t>
  </si>
  <si>
    <t xml:space="preserve">IM20210000582 </t>
  </si>
  <si>
    <t xml:space="preserve">Id: 692039/2021. Oggetto della missione: XXIII Conferenza europea Fondazione Rodolfo Debenedetti (Milano 9 – 10 ottobre 2021). Spesa AG PI. PROVE NAZ (AG 582/2021 - TAB 583/2021 - FEE 584/2021) </t>
  </si>
  <si>
    <t xml:space="preserve">IM20210000584 </t>
  </si>
  <si>
    <t xml:space="preserve">Id: 692039/2021. Oggetto della missione: XXIII Conferenza europea Fondazione Rodolfo Debenedetti (Milano 9 – 10 ottobre 2021). Spesa FEE AG PI. PROVE NAZ (AG 582/2021 - TAB 583/2021 - FEE 584/2021) </t>
  </si>
  <si>
    <t xml:space="preserve">IM20210000596 </t>
  </si>
  <si>
    <t xml:space="preserve">ORIENTA DIRECT SRL(0002759) </t>
  </si>
  <si>
    <t xml:space="preserve">CIG 896311547C. Prot. 8206/2021. Id: 693139 Servizi di contatto delle scuole campionate per le indagini internazionali OCSE PISA 2022 MAIN STUDY, IEA ICCS 2022 MAIN STUDY, IEA TIMSS 2023 FIELD TEST, IEA ICILS 2023 FIELD TRIAL e di assistenza alle stesse ne </t>
  </si>
  <si>
    <t xml:space="preserve">01 U 2021 1.3.02.099.99 13115 Altri servizi non altrimenti classificabili (INDAG INTER contatti con le scuole campionate e servizi collegati) </t>
  </si>
  <si>
    <t xml:space="preserve">IM20210000597 </t>
  </si>
  <si>
    <t xml:space="preserve">Id. 693791/2021. CIG 7432554198. Oggetto della missione: Festival della Cultura Tecnica. Bologna 27 ottobre 2021. Spese AG PI. ORG ISTIT (AG 597/2021 - FEE 598/2021 - TAB 599/2021) </t>
  </si>
  <si>
    <t xml:space="preserve">IM20210000598 </t>
  </si>
  <si>
    <t xml:space="preserve">Id. 693791/2021. CIG 7432554198. Oggetto della missione: Festival della Cultura Tecnica. Bologna 27 ottobre 2021. Spese FEE AG PI. ORG ISTIT (AG 597/2021 - FEE 598/2021 - TAB 599/2021) </t>
  </si>
  <si>
    <t xml:space="preserve">IM20210000599 </t>
  </si>
  <si>
    <t xml:space="preserve">Id. 693791/2021. Oggetto della missione: Festival della Cultura Tecnica. Bologna 27 ottobre 2021. Spese TAB PI. ORG ISTIT (AG 597/2021 - FEE 598/2021 - TAB 599/2021) </t>
  </si>
  <si>
    <t xml:space="preserve">IM20210000600 </t>
  </si>
  <si>
    <t xml:space="preserve">Id. 693793/2021. CIG 7432554198. Oggetto della missione: Convegno ANDIS. Jesolo 28 - 29 ottobre 2021. Spese AG PI. ORG ISTIT (AG 600/2021 - FEE 601/2021 - TAB 602/2021) </t>
  </si>
  <si>
    <t xml:space="preserve">IM20210000601 </t>
  </si>
  <si>
    <t xml:space="preserve">Id. 693793/2021. CIG 7432554198. Oggetto della missione: Convegno ANDIS. Jesolo 28 - 29 ottobre 2021. Spese FEE AG PI. ORG ISTIT (AG 600/2021 - FEE 601/2021 - TAB 602/2021) </t>
  </si>
  <si>
    <t xml:space="preserve">IM20210000602 </t>
  </si>
  <si>
    <t xml:space="preserve">Id. 693793/2021. Oggetto della missione: Convegno ANDIS. Jesolo 28 - 29 ottobre 2021. Spese TAB PI. ORG ISTIT (AG 600/2021 - FEE 601/2021 - TAB 602/2021) </t>
  </si>
  <si>
    <t xml:space="preserve">IM20210000604 </t>
  </si>
  <si>
    <t xml:space="preserve">Id. 693795/2021. CIG 7432554198. Oggetto della missione: Formazione neo-DS Emilia Romagna. Bologna 25 ottobre 2021. Spese AG PI. ORG ISTIT (AG 604/2021 - FEE 605/2021 - TAB 606/2021) </t>
  </si>
  <si>
    <t xml:space="preserve">IM20210000605 </t>
  </si>
  <si>
    <t xml:space="preserve">Id. 693795/2021. CIG 7432554198. Oggetto della missione: Formazione neo-DS Emilia Romagna. Bologna 25 ottobre 2021. Spese FEE AG PI. ORG ISTIT (AG 604/2021 - FEE 605/2021 - TAB 606/2021) </t>
  </si>
  <si>
    <t xml:space="preserve">IM20210000606 </t>
  </si>
  <si>
    <t xml:space="preserve">Id. 693795/2021. Oggetto della missione: Formazione neo-DS Emilia Romagna. Bologna 25 ottobre 2021. Spese TAB PI. ORG ISTIT (AG 604/2021 - FEE 605/2021 - TAB 606/2021) </t>
  </si>
  <si>
    <t xml:space="preserve">IM20210000607 </t>
  </si>
  <si>
    <t xml:space="preserve">NTT DATA SPA(0003057) </t>
  </si>
  <si>
    <t xml:space="preserve">CIG 7911420650 PROT. INC. 6016 DEL 22/07/2019 Repertorio Id: 9111/2019 Anno 2019 Nuove licenze utente DocsPA con manutenzione inclusa. Manutenzione licenze utente in uso e giornate di supporto specialistico - durata 36 mesi (FASC. 11.6/2019/205) </t>
  </si>
  <si>
    <t xml:space="preserve">IM20210000608 </t>
  </si>
  <si>
    <t xml:space="preserve">SOCIETA' ECOCLEANER SRL(0002955) </t>
  </si>
  <si>
    <t xml:space="preserve">Prot. 5596 del 14/10/2021 - Servizio di pulizie straordinarie Biblioteca concorsi 13 e 14 ottobre 2021. Lotto CIG Z9D336C751 - Id: 693477 Pulizie straordinarie e sanificazione locale Biblioteca per svolgimento prove concorsuali. F 11.6|2021|423 </t>
  </si>
  <si>
    <t xml:space="preserve">01 U 2021 1.3.02.013.02 13090 Servizi di lavanderia (FOE) </t>
  </si>
  <si>
    <t xml:space="preserve">IM20210000609 </t>
  </si>
  <si>
    <t xml:space="preserve">INVERNIZZI ERNESTO(0007258) </t>
  </si>
  <si>
    <t xml:space="preserve">Prot. 5905/2021 CIG Z93338A9F4 Id: 693483. Acquisto materiale sanitario e dispositivi di protezione anticovid-19. F. 11.5|2021|70 </t>
  </si>
  <si>
    <t xml:space="preserve">01 U 2021 1.3.01.005 13017 Medicinali e altri beni di consumo sanitario (FOE) </t>
  </si>
  <si>
    <t xml:space="preserve">IM20210000618 </t>
  </si>
  <si>
    <t xml:space="preserve">GALLO CLELIA(0005059) </t>
  </si>
  <si>
    <t xml:space="preserve">Prot. 4616/2021 Patto Aggiuntivo al contratto individuale di lavoro prot. n.000167/2020 - Svolgimento attività lavorativa in telelavoro 01/09/2021 - 31/08/2022 </t>
  </si>
  <si>
    <t xml:space="preserve">01 U 2021 1.1.02.001.99 11027 Altre spese per il personale (FOE) </t>
  </si>
  <si>
    <t xml:space="preserve">IM20210000619 </t>
  </si>
  <si>
    <t xml:space="preserve">CAPONERA ELISA(0000903) </t>
  </si>
  <si>
    <t xml:space="preserve">Anno 2021 - Prot. 4534/2020 Patto aggiuntivo al contratto individuale di lavoro prot. n. 0011119/2008 - proroga telelavoro dott.ssa Elisa CAPONERA decorrenza 18/09/2020-17/09/2022 </t>
  </si>
  <si>
    <t xml:space="preserve">IM20210000620 </t>
  </si>
  <si>
    <t xml:space="preserve">CIG 7432554198. Id: 695019/2021. Procedura selettiva per titoli ed esami per l’assunzione a TI di n. 1 unità di personale del profilo di FUNZ V liv. CCNL Comparto Istruzione e ricerca in applicazione dell’art. 22, comma 15 del D.lgs. n.75/2017 per il Set </t>
  </si>
  <si>
    <t xml:space="preserve">IM20210000621 </t>
  </si>
  <si>
    <t xml:space="preserve">IM20210000622 </t>
  </si>
  <si>
    <t xml:space="preserve">IM20210000627 </t>
  </si>
  <si>
    <t xml:space="preserve">ID: 695989/2021. CIG 7432554198. MISS 0118-2021 24/11/2021 Roma - ANNUNZIATA F. Iscrizione per Partecipazione in qualità di Relatore al 3rd International Conference ILIS </t>
  </si>
  <si>
    <t xml:space="preserve">IM20210000628 </t>
  </si>
  <si>
    <t xml:space="preserve">ID: 695989/2021. CIG 7432554198. MISS 0119-2021 24/11/2021 Roma - PALMERIO L. Iscrizione per Partecipazione in qualità di Relatore al 3rd International Conference ILIS </t>
  </si>
  <si>
    <t xml:space="preserve">IM20210000629 </t>
  </si>
  <si>
    <t xml:space="preserve">ID: 695989/2021. CIG 7432554198. MISS 0120-2021 24/11/2021 Roma - CAPONERA E. Iscrizione per Partecipazione in qualità di Relatore al 3rd International Conference ILIS </t>
  </si>
  <si>
    <t xml:space="preserve">IM20210000630 </t>
  </si>
  <si>
    <t xml:space="preserve">ID: 695989/2021. CIG 7432554198. FEE su MISS 0118-0119-0120-2021 24/11/2021 Roma - ANNUNZIATA-PLMERIO-CAPONERA. Iscrizione per Partecipazione in qualità di Relatore al 3rd International Conference ILIS </t>
  </si>
  <si>
    <t xml:space="preserve">IM20210000634 </t>
  </si>
  <si>
    <t xml:space="preserve">INPDAP SU Id: 686501 Panciroli-Poliandri-Di Chiaccio-Romiti-Caponera-Morelli Commissione Deter. n. 16/2021 Deter. n.193/2020 </t>
  </si>
  <si>
    <t xml:space="preserve">01 U 2021 1.4.1.003.01 11042 Contributi obbligatori per le Collaborazioni Fonti esterne (INPDAP/INAIL Componenti commissioni concorso selezione FOE) </t>
  </si>
  <si>
    <t xml:space="preserve">IM20210000637 </t>
  </si>
  <si>
    <t xml:space="preserve">INPDAP SU Id: 686601 Commissione Determ. n.12/2021 Cesareni-Migliozzi-mastrogiovanni-Nesci Determ. n.158 Prot.4812/2020 rettificata con Determi. n.177/2020 </t>
  </si>
  <si>
    <t xml:space="preserve">IM20210000640 </t>
  </si>
  <si>
    <t xml:space="preserve">INPDAP SU Id: 689095 Commissione Disposp. Presid. n.8/2020 Fiori-Ronconi-Palmiero-Nesci Dirett. n.40/2020 modificata dalla Det. n.44/2020 </t>
  </si>
  <si>
    <t xml:space="preserve">IM20210000641 </t>
  </si>
  <si>
    <t xml:space="preserve">IRAP SU Id: 689095 Commissione Disposp. Presid. n.8/2020 Fiori-Ronconi-Palmiero-Nesci Dirett. n.40/2020 modificata dalla Det. n.44/2020 </t>
  </si>
  <si>
    <t xml:space="preserve">01 U 2021 1.2.1.001.01 12008 IRAP su emolumenti Collaborazioni Fonti esterne (Componenti commissioni concorso selezione FOE) </t>
  </si>
  <si>
    <t xml:space="preserve">IM20210000644 </t>
  </si>
  <si>
    <t xml:space="preserve">Pixelcomputer(0005804) </t>
  </si>
  <si>
    <t xml:space="preserve">Restituzione importo per S/fatt. N. 54 del 16/09/2021-CIG Z5A32F6A72 Prot.4737/2021 da mandato 1475 (per iban errato) </t>
  </si>
  <si>
    <t xml:space="preserve">01 U 2021 7.1.99.001.01 71013 Spese non andate a buon fine (PG) </t>
  </si>
  <si>
    <t xml:space="preserve">IM20210000646 </t>
  </si>
  <si>
    <t xml:space="preserve">A2A Energia SpA(0005801) </t>
  </si>
  <si>
    <t xml:space="preserve">Prot. 4129 del 15/07/2021 - CIG Z8D3384359 - POD IT002E9135129A - AUTENZA N. 940603464 -Attivazione del servizio a tutele graduali per la fornitura di energia elettrica </t>
  </si>
  <si>
    <t xml:space="preserve">01 U 2021 1.3.2.005.04 13046 Energia elettrica (FOE) </t>
  </si>
  <si>
    <t xml:space="preserve">IM20210000647 </t>
  </si>
  <si>
    <t xml:space="preserve">Prot. 4129 del 15/07/2021 - CIG Z26338430A - POD IT002E9134153A UTENZA N. 940600715 - Attivazione del servizio a tutele graduali per la fornitura di energia elettrica </t>
  </si>
  <si>
    <t xml:space="preserve">IM20210000648 </t>
  </si>
  <si>
    <t xml:space="preserve">Prot. 4129 del 15/07/2021 - CIG ZD63384174 - POD IT002E2728657A UTENZA N. 3104692019 - Attivazione del servizio a tutele graduali per la fornitura di energia elettrica </t>
  </si>
  <si>
    <t xml:space="preserve">IM20210000656 </t>
  </si>
  <si>
    <t xml:space="preserve">AGENZIA DELLE ENTRATE(0003579) </t>
  </si>
  <si>
    <t xml:space="preserve">Prot. 4114/2021 Regolarità INPS contributiva posizione 7055526431 (euro 182,47) - 7000 (euro 320,32) - 7055526431 (euro 137,47) </t>
  </si>
  <si>
    <t xml:space="preserve">01 U 2021 1.2.01.099.99 12018 Altre imposte e tasse a carico dell'ente (FOE) </t>
  </si>
  <si>
    <t xml:space="preserve">IM20210000657 </t>
  </si>
  <si>
    <t xml:space="preserve">REGISTER SOCIETÀ PER AZIONI(0005883) </t>
  </si>
  <si>
    <t xml:space="preserve">Prot. 6100 del 08/11/2021 - CIG Z7333A7CDB - Acquisto n. 30 identità digitali di Spid Professionale - 08.11.2021 - 08.11.2022 Id: 697417 Acquisto N. 30 Identità digitali SPID ad uso professionale </t>
  </si>
  <si>
    <t xml:space="preserve">IM20210000658 </t>
  </si>
  <si>
    <t xml:space="preserve">CIG - Z75265E684 - Prot. 12554 del 15/11/2018 Addebito energia elettrica su contratto locazione durata sei anni dal 01/12/2018 al 30/11/2024 ID 468157 - F_11.2|2018|1 (mese dicembre 2018 gennaio 2019). Periodo da dicembre 2018 al 30/07/2021 più varaizione </t>
  </si>
  <si>
    <t xml:space="preserve">IM20210000667 </t>
  </si>
  <si>
    <t xml:space="preserve">Id: 697601/2021. Concorso n. 1 (uno) posto per il profilo di CTER (VI) livello professionale, per l’Area della ricerca valutativa. Spese TAB PE. Prova Scritta. Roma 2 novembre 2021. Fasc. 2.5|2021|198 </t>
  </si>
  <si>
    <t xml:space="preserve">IM20210000668 </t>
  </si>
  <si>
    <t xml:space="preserve">CIG 7432554198. Id: 698365/2021. Riunione commissione per assunzione di n.2 (due) unità di Tecnologo III liv. in applicazione dell’art. 22, comma 15 del D.lgs. n.75/2017, per il Settore della Ricerca valutativa. Spesa AG PE. Roma 29 ottobre 2021. Fasc. 2 </t>
  </si>
  <si>
    <t xml:space="preserve">IM20210000669 </t>
  </si>
  <si>
    <t xml:space="preserve">CIG 7432554198. Id: 698365/2021. Riunione commissione per assunzione di n.2 (due) unità di Tecnologo III liv. in applicazione dell’art. 22, comma 15 del D.lgs. n.75/2017, per il Settore della Ricerca valutativa. Spesa FEE AG. Roma 29 ottobre 2021. Fasc. </t>
  </si>
  <si>
    <t xml:space="preserve">IM20210000670 </t>
  </si>
  <si>
    <t xml:space="preserve">CIG 7432554198. Id: 698365/2021. Riunione commissione per assunzione di n.2 (due) unità di Tecnologo III liv. in applicazione dell’art. 22, comma 15 del D.lgs. n.75/2017, per il Settore della Ricerca valutativa. Spesa TAB PE. Roma 29 ottobre 2021. Fasc. </t>
  </si>
  <si>
    <t xml:space="preserve">IM20210000671 </t>
  </si>
  <si>
    <t xml:space="preserve">MYO SPA(0004180) </t>
  </si>
  <si>
    <t xml:space="preserve">Prot.6091 dell'8/11/2021 - Acquisto Materiale di cancelleria personalizzata per il VI Seminario, che si terrà Roma 25-28 Novembre 2021 - CIG ZEB33B905BID 698277 - Richiesta cancelleria personalizzata VI Seminario, Roma 25-28 Novembre 2021 </t>
  </si>
  <si>
    <t xml:space="preserve">01 U 2021 1.3.01.002.01 13003 Carta, cancelleria e stampati (PROVE NAZ) </t>
  </si>
  <si>
    <t xml:space="preserve">IM20210000672 </t>
  </si>
  <si>
    <t xml:space="preserve">Prot. 6304/2021 CIG 7801557081 AQ Prot. 3312/2019 ID 698275/2021 Fornitura di materiale di cancelleria - VI Seminario, Roma 25-28 Novembre 2021 Fascic.11.7/2021/60 </t>
  </si>
  <si>
    <t xml:space="preserve">IM20210000673 </t>
  </si>
  <si>
    <t xml:space="preserve">BORGONOVI FRANCESCA(0004227) </t>
  </si>
  <si>
    <t xml:space="preserve">ID. 699323/2021. Oggetto della missione: Partecipazione al consiglio scientifico. Roma 12 novembre 2021. Spese TAB PE. ORG ISTIT (TAB 673/2021 - AG 674/2021 - FEE 675/2021) </t>
  </si>
  <si>
    <t xml:space="preserve">IM20210000674 </t>
  </si>
  <si>
    <t xml:space="preserve">CIG 7432554198. ID. 699323/2021. Oggetto della missione: Partecipazione al consiglio scientifico. Roma 12 novembre 2021. Spese AG PE. ORG ISTIT (TAB 673/2021 - AG 674/2021 - FEE 675/2021) </t>
  </si>
  <si>
    <t xml:space="preserve">IM20210000675 </t>
  </si>
  <si>
    <t xml:space="preserve">CIG 7432554198. ID. 699323/2021. Oggetto della missione: Partecipazione al consiglio scientifico. Roma 12 novembre 2021. Spese FEE AG PE. ORG ISTIT (TAB 673/2021 - AG 674/2021 - FEE 675/2021) </t>
  </si>
  <si>
    <t xml:space="preserve">IM20210000676 </t>
  </si>
  <si>
    <t xml:space="preserve">ID. 699325/2021. Oggetto della missione: Presentazione del libro di Giancarlo Cerini “ATLANTE DELLE RIFORME (im)POSSIBILI”. Forlì 9 novembre 2021 Spese TAB PE. ORG ISTIT (TAB 676/2021 - AG 677/2021 - FEE 678/2021) </t>
  </si>
  <si>
    <t xml:space="preserve">IM20210000677 </t>
  </si>
  <si>
    <t xml:space="preserve">CIG 7432554198. ID. 699325/2021. Oggetto della missione: Presentazione del libro di Giancarlo Cerini “ATLANTE DELLE RIFORME (im)POSSIBILI”. Forlì 9 novembre 2021 Spese AG PE. ORG ISTIT (TAB 676/2021 - AG 677/2021 - FEE 678/2021) </t>
  </si>
  <si>
    <t xml:space="preserve">IM20210000678 </t>
  </si>
  <si>
    <t xml:space="preserve">CIG 7432554198. ID. 699325/2021. Oggetto della missione: Presentazione del libro di Giancarlo Cerini “ATLANTE DELLE RIFORME (im)POSSIBILI”. Forlì 9 novembre 2021 Spese FEE AG PE. ORG ISTIT (TAB 676/2021 - AG 677/2021 - FEE 678/2021) </t>
  </si>
  <si>
    <t xml:space="preserve">IM20210000680 </t>
  </si>
  <si>
    <t xml:space="preserve">AMICI MONICA(0001071) </t>
  </si>
  <si>
    <t xml:space="preserve">Sentenza AMICI M. n.3157/2021 Delibera n.50/2021 Id: 693173 - LIQUIDAZIONE SENTENZA </t>
  </si>
  <si>
    <t xml:space="preserve">01 U 2021 1.10.05.004.0 10013 Oneri da contenzioso (FOE) </t>
  </si>
  <si>
    <t xml:space="preserve">IM20210000686 </t>
  </si>
  <si>
    <t xml:space="preserve">VIGANO' RENATA MARIA(0002509) </t>
  </si>
  <si>
    <t xml:space="preserve">ID. 699553/2021. Oggetto della missione: Incontro istituzionale INVALSI - INDIRE. Firenze 8 novembre 2021. Spese TAB PE. ORG ISTIT (TAB 686/2021 - AG 687/2021 - FEE 688/2021) </t>
  </si>
  <si>
    <t xml:space="preserve">IM20210000687 </t>
  </si>
  <si>
    <t xml:space="preserve">ID. 699551 e 699553/2021. Oggetto della missione: Incontro istituzionale INVALSI - INDIRE. Firenze 8 novembre 2021. Spese AG. ORG ISTIT (TAB 686 e 689/2021 - AG 687/2021 - FEE 688/2021) </t>
  </si>
  <si>
    <t xml:space="preserve">IM20210000688 </t>
  </si>
  <si>
    <t xml:space="preserve">CIG 7432554198. ID. 699551 e 699553/2021. Oggetto della missione: Incontro istituzionale INVALSI - INDIRE. Firenze 8 novembre 2021. Spese FEE AG. ORG ISTIT (TAB 686 e 689/2021 - AG 687/2021 - FEE 688/2021) </t>
  </si>
  <si>
    <t xml:space="preserve">IM20210000689 </t>
  </si>
  <si>
    <t xml:space="preserve">ID. 699551/2021. Oggetto della missione: Incontro istituzionale INVALSI - INDIRE. Firenze 8 novembre 2021. Spese TAB. ORG ISTIT (TAB 689/2021 - AG 687/2021 - FEE 688/2021) </t>
  </si>
  <si>
    <t xml:space="preserve">IM20210000690 </t>
  </si>
  <si>
    <t xml:space="preserve">GLOBAL MULTISERVIZI S.R.L.(0007260) </t>
  </si>
  <si>
    <t xml:space="preserve">N. Det. 169 del 29/12/2021 - ID. 722295/2021. Richiesta Id: 699429/2021 Sanificazione a seguito di casi covid-19 per le sedi INVALSI </t>
  </si>
  <si>
    <t xml:space="preserve">IM20210000691 </t>
  </si>
  <si>
    <t xml:space="preserve">ID: 699435/2021. CIG ZE830B6431 - Estensione contratto per l'erogazione del Servizio di System Management su infrastrutture di Computing, Storage, Virtualizzazione e Sicurezza. </t>
  </si>
  <si>
    <t xml:space="preserve">IM20210000693 </t>
  </si>
  <si>
    <t xml:space="preserve">Prot.7002 del 29/12/2020 - CIG 7380724E1C - AQ prot.n.3804 del 29 marzo 2018 per la produzione e gestione editoriale, promozione e distribuzione delle versioni cartacee e digitali delle opere monografiche e miscellanee della collana scientifica dell’INVALS </t>
  </si>
  <si>
    <t xml:space="preserve">01 U 2021 1.3.02.099.99 13115 Altri servizi non altrimenti classificabili (Servizio pubblicazioni VALUT SCUOLE) </t>
  </si>
  <si>
    <t xml:space="preserve">IM20210000695 </t>
  </si>
  <si>
    <t xml:space="preserve">CIG 7432554198. ID. 700251/2021. Oggetto della missione: International Workshop Complexity and difficulty in language acquisition. Spese AG PI. Reggio Emilia 11/11/2021. PROVE NAZ (TAB 694/2021 - AG 695/2021 - FEE 696/2021) </t>
  </si>
  <si>
    <t xml:space="preserve">IM20210000696 </t>
  </si>
  <si>
    <t xml:space="preserve">CIG 7432554198. ID. 700251/2021. Oggetto della missione: International Workshop Complexity and difficulty in language acquisition. Spese FEE AG PI. Reggio Emilia 11/11/2021. PROVE NAZ (TAB 694/2021 - AG 695/2021 - FEE 696/2021) </t>
  </si>
  <si>
    <t xml:space="preserve">IM20210000697 </t>
  </si>
  <si>
    <t xml:space="preserve">GIOVANNINI STEFANO(0005871) </t>
  </si>
  <si>
    <t xml:space="preserve">ID. 700507/2021. Oggetto della missione: Prova scritta concorso Determinazione 52/2021. Spese TAB PE. Roma 08-09/11/2021. FOE (TAB 697/2021 - AG 698/2021 - FEE 699/2021) (COMPLETARE ANAGRAFICA CON IBAN) </t>
  </si>
  <si>
    <t xml:space="preserve">IM20210000698 </t>
  </si>
  <si>
    <t xml:space="preserve">CIG 7432554198. ID. 700507/2021. Oggetto della missione: Prova scritta concorso Determinazione 52/2021. Spese AG PE. Roma 08-09/11/2021. FOE (TAB 697/2021 - AG 698/2021 - FEE 699/2021) </t>
  </si>
  <si>
    <t xml:space="preserve">IM20210000699 </t>
  </si>
  <si>
    <t xml:space="preserve">CIG 7432554198. ID. 700507/2021. Oggetto della missione: Prova scritta concorso Determinazione 52/2021. Spese FEE AG PE. Roma 08-09/11/2021. FOE (TAB 697/2021 - AG 698/2021 - FEE 699/2021) </t>
  </si>
  <si>
    <t xml:space="preserve">IM20210000700 </t>
  </si>
  <si>
    <t xml:space="preserve">GRAZIOSI GRAZIA(0081276) </t>
  </si>
  <si>
    <t xml:space="preserve">CUP F87C19000050005. ID. 700493/2021. Oggetto della missione: Seminario del 16 novembre 2021 “I PCTO: una bussola per gli studenti? Roma. Spesa TAB PE. PRIN (TAB 700/2021 - AG 701/2021 - FEE 702/2021) </t>
  </si>
  <si>
    <t xml:space="preserve">01 U 2021 1.3.02.002.02 13033 Indennità di missione e di trasferta - Personale esterno (PRIN 2017 DM 984/2018) </t>
  </si>
  <si>
    <t xml:space="preserve">IM20210000701 </t>
  </si>
  <si>
    <t xml:space="preserve">CIG 7432554198. CUP F87C19000050005. ID. 700493/2021. Oggetto della missione: Seminario del 16 novembre 2021 “I PCTO: una bussola per gli studenti? Roma. Spesa AG PE. PRIN (TAB 700/2021 - AG 701/2021 - FEE 702/2021) </t>
  </si>
  <si>
    <t xml:space="preserve">IM20210000702 </t>
  </si>
  <si>
    <t xml:space="preserve">CIG 7432554198. CUP F87C19000050005. ID. 700493/2021. Oggetto della missione: Seminario del 16 novembre 2021 “I PCTO: una bussola per gli studenti? Roma. Spesa FEE AG PE. PRIN (TAB 700/2021 - AG 701/2021 - FEE 702/2021) </t>
  </si>
  <si>
    <t xml:space="preserve">IM20210000703 </t>
  </si>
  <si>
    <t xml:space="preserve">Fondo Incentivante Art. 19 Prot. 4544/2021 (All. n. 8) comprensivo della quota per il compenso art. 3 fondo incentivazione (I-III liv. e IV-VIII liv.) </t>
  </si>
  <si>
    <t xml:space="preserve">01 U 2021 1.1.01.001.04 11004 Indennita' ed altri compensi, corrisposti al personale a tempo indeterminato (FOE TI FONDO INCENTIVANTE) </t>
  </si>
  <si>
    <t xml:space="preserve">IM20210000708 </t>
  </si>
  <si>
    <t xml:space="preserve">ID 702067 Convezioni per Pagamento osservatori esterni per le Rilevazioni degli apprendimenti a.s. 2021-2022 </t>
  </si>
  <si>
    <t xml:space="preserve">01 U 2021 1.3.2.099.99 13115 Altri servizi non altrimenti classificabili (PROVE NAZ Convenzioni Scuole polo) </t>
  </si>
  <si>
    <t xml:space="preserve">IM20210000709 </t>
  </si>
  <si>
    <t xml:space="preserve">ELAR DIVISION(0007259) </t>
  </si>
  <si>
    <t xml:space="preserve">Prot. 7173/2021. CIG Fornitura materiale hardware.Richiesta hardware utenti novembre 2021 necessario per consentire lo svolgimento delle attività lavorative, anche da remoto, del personale. F. 11.5|2021|71 </t>
  </si>
  <si>
    <t xml:space="preserve">01 U 2021 2.2.01.007.02 22014 Postazioni di lavoro (FOE) </t>
  </si>
  <si>
    <t xml:space="preserve">IM20210000716 </t>
  </si>
  <si>
    <t xml:space="preserve">ID. 702885/2021. Oggetto della missione: Incontro SIRD e ricercatori INVALSI. Roma 24-26 novembre 2021. Spesa TAB PE. ORG ISTIT (TAB 716/2021 - AG 717/2021 - FEE 718/2021) </t>
  </si>
  <si>
    <t xml:space="preserve">IM20210000717 </t>
  </si>
  <si>
    <t xml:space="preserve">CIG 7432554198. ID. 702885/2021. Oggetto della missione: Incontro SIRD e ricercatori INVALSI. Roma 24-26 novembre 2021. Spesa AG PE. ORG ISTIT (TAB 716/2021 - AG 717/2021 - FEE 718/2021) </t>
  </si>
  <si>
    <t xml:space="preserve">IM20210000718 </t>
  </si>
  <si>
    <t xml:space="preserve">CIG 7432554198. ID. 702885/2021. Oggetto della missione: Incontro SIRD e ricercatori INVALSI. Roma 24-26 novembre 2021. Spesa FEE AG PE. ORG ISTIT (TAB 716/2021 - AG 717/2021 - FEE 718/2021) </t>
  </si>
  <si>
    <t xml:space="preserve">IM20210000719 </t>
  </si>
  <si>
    <t xml:space="preserve">ID. 702887/2021. Oggetto della missione: UNIBO – Vertical Scaling. Bologna 29 – 30 novembre 2021. Spesa TB PI. ORG ISTIT (TAB 719/2021 - AG 720/2021 - FEE 721/2021) </t>
  </si>
  <si>
    <t xml:space="preserve">IM20210000720 </t>
  </si>
  <si>
    <t xml:space="preserve">CIG 7432554198. ID. 702887/2021. Oggetto della missione: UNIBO – Vertical Scaling. Bologna 29 – 30 novembre 2021. Spesa AG PI. ORG ISTIT (TAB 719/2021 - AG 720/2021 - FEE 721/2021) </t>
  </si>
  <si>
    <t xml:space="preserve">IM20210000721 </t>
  </si>
  <si>
    <t xml:space="preserve">CIG 7432554198. ID. 702887/2021. Oggetto della missione: UNIBO – Vertical Scaling. Bologna 29 – 30 novembre 2021. Spesa FEE AG PI. ORG ISTIT (TAB 719/2021 - AG 720/2021 - FEE 721/2021) </t>
  </si>
  <si>
    <t xml:space="preserve">IM20210000725 </t>
  </si>
  <si>
    <t xml:space="preserve">COMPONENTI COMMISSIONI(0004213) </t>
  </si>
  <si>
    <t xml:space="preserve">ID. 703493/2021 - LORDO SU DIVERSE COMMISSIONI PER SELEZIONI DI PERSONALE (1 RIC DM 614/2021 - 1 TECN DET. 52/2021 - 4 RIC DM 802/2020 DET. 94/2021 - 1 CTER DET. 13/2021 - 1 CAMM L. 68/99 DET. 40/2021 - DIFF. COMMISSIONI NESCI E MORELLI) Det. 85-142/2021 D </t>
  </si>
  <si>
    <t xml:space="preserve">IM20210000726 </t>
  </si>
  <si>
    <t xml:space="preserve">ID. 703493/2021 - INPDAP SU LORDO PER DIVERSE COMMISSIONI PER SELEZIONI DI PERSONALE (1 RIC DM 614/2021 - 1 TECN DET. 52/2021 - 4 RIC DM 802/2020 DET. 94/2021 - 1 CTER DET. 13/2021 - 1 CAMM L. 68/99 DET. 40/2021 - DIFF. COMMISSIONI NESCI E MORELLI) Det. 85 </t>
  </si>
  <si>
    <t xml:space="preserve">IM20210000727 </t>
  </si>
  <si>
    <t xml:space="preserve">ID. 703493/2021 - IRAP SU LORDO PER DIVERSE COMMISSIONI PER SELEZIONI DI PERSONALE (1 RIC DM 614/2021 - 1 TECN DET. 52/2021 - 4 RIC DM 802/2020 DET. 94/2021 - 1 CTER DET. 13/2021 - 1 CAMM L. 68/99 DET. 40/2021 - DIFF. COMMISSIONI NESCI E MORELLI) Det. 85-1 </t>
  </si>
  <si>
    <t xml:space="preserve">IM20210000729 </t>
  </si>
  <si>
    <t xml:space="preserve">ID. 703493/2021 - INAIL SU LORDO PER DIVERSE COMMISSIONI PER SELEZIONI DI PERSONALE (1 RIC DM 614/2021 - 1 TECN DET. 52/2021 - 4 RIC DM 802/2020 DET. 94/2021 - 1 CTER DET. 13/2021 - 1 CAMM L. 68/99 DET. 40/2021 - DIFF. COMMISSIONI NESCI E MORELLI) Det. 85- </t>
  </si>
  <si>
    <t xml:space="preserve">IM20210000733 </t>
  </si>
  <si>
    <t xml:space="preserve">CIG 7432554198. ID. 703747/2021. Oggetto della missione: Valutazione dirigenti scolastici Rovereto 16 – 17 dicembre 2021. Spese FEE AG PI. ORG ISTIT (TAB 731/2021 - AG 732/2021 - FEE 733/2021) </t>
  </si>
  <si>
    <t xml:space="preserve">IM20210000734 </t>
  </si>
  <si>
    <t xml:space="preserve">ID. 703749/2021. Oggetto della missione: Misurazione scale verticali degli apprendimenti. Bari 22 – 23 novembre 2021. Spese TAB PI. ORG ISTIT (TAB 734/2021 - AG 735/2021 - FEE 736/2021) </t>
  </si>
  <si>
    <t xml:space="preserve">IM20210000735 </t>
  </si>
  <si>
    <t xml:space="preserve">CIG 7432554198. ID. 703749/2021. Oggetto della missione: Misurazione scale verticali degli apprendimenti. Bari 22 – 23 novembre 2021. Spese AG PI. ORG ISTIT (TAB 734/2021 - AG 735/2021 - FEE 736/2021) </t>
  </si>
  <si>
    <t xml:space="preserve">IM20210000736 </t>
  </si>
  <si>
    <t xml:space="preserve">CIG 7432554198. ID. 703749/2021. Oggetto della missione: Misurazione scale verticali degli apprendimenti. Bari 22 – 23 novembre 2021. Spese FEE AG PI. ORG ISTIT (TAB 734/2021 - AG 735/2021 - FEE 736/2021) </t>
  </si>
  <si>
    <t xml:space="preserve">IM20210000749 </t>
  </si>
  <si>
    <t xml:space="preserve">DIVERSI BENEFICIARI(0002911) </t>
  </si>
  <si>
    <t xml:space="preserve">CUP F87C19000050005. ID. 704481/2021. Prot. 20173SNL9B. Oggetto della missione: III International conference ILIS Research Methods in the Digital Society: areas and practices- che si terrà il 24 and 25 November 2021 on line. Spese TAB per CONVEGNO. PRIN </t>
  </si>
  <si>
    <t xml:space="preserve">IM20210000754 </t>
  </si>
  <si>
    <t xml:space="preserve">CIG 7432554198. ID: 703949/2021. VI Seminario "I dati INVALSI: uno strumento per la ricerca e la didattica" (25-28 novembre 2021). Spese PE (VIAGGIO + PERNOTTAMENTO). Roma 25-28/11/2021. PROVE NAZ. Fasc. 2.5|2021|189 </t>
  </si>
  <si>
    <t xml:space="preserve">IM20210000755 </t>
  </si>
  <si>
    <t xml:space="preserve">CIG 7432554198. ID: 703949/2021. VI Seminario "I dati INVALSI: uno strumento per la ricerca e la didattica" (25-28 novembre 2021). Spese CONV (SALE + FIGURE PROFESSIONALI + CATERING). Roma 25-28/11/2021. PROVE NAZ. Fasc. 2.5|2021|189 </t>
  </si>
  <si>
    <t xml:space="preserve">IM20210000756 </t>
  </si>
  <si>
    <t xml:space="preserve">CIG 7432554198. ID: 703949/2021. VI Seminario "I dati INVALSI: uno strumento per la ricerca e la didattica" (25-28 novembre 2021). Spese FEE AG (VIAGGI + PERNOTTO + SALE + CATERING). Roma 25-28/11/2021. PROVE NAZ. Fasc. 2.5|2021|189 </t>
  </si>
  <si>
    <t xml:space="preserve">IM20210000757 </t>
  </si>
  <si>
    <t xml:space="preserve">PAVOLINI(0004637) </t>
  </si>
  <si>
    <t xml:space="preserve">ID: 703949/2021. VI Seminario "I dati INVALSI: uno strumento per la ricerca e la didattica" (25-28 novembre 2021). Spese TAB PE. Roma 25-28/11/2021. PROVE NAZ. Fasc. 2.5|2021|189 </t>
  </si>
  <si>
    <t xml:space="preserve">IM20210000758 </t>
  </si>
  <si>
    <t xml:space="preserve">UNIVERSITA' DEGLI STUDI DI ROMA TOR VERG(0003641) </t>
  </si>
  <si>
    <t xml:space="preserve">ID 705323 Servizio visite mediche periodiche - Convenzione Univ. Tor. Vergata. CIG ZC628C742D - Prot. 4788 del 10/06/2019 - Id: 523209 Servizio di sorveglianza sanitaria Trienno 2019/2022 art. 18 del D. Lgs. 81/2008 e s.m.i., prevede quale obbligo del dat </t>
  </si>
  <si>
    <t xml:space="preserve">01 U 2021 1.3.02.018.01 13101 Spese per accertamenti sanitari, ivi comprese le spese per visite fiscali (FOE) </t>
  </si>
  <si>
    <t xml:space="preserve">IM20210000759 </t>
  </si>
  <si>
    <t xml:space="preserve">NIHON KOHDEN ITALIA(0007256) </t>
  </si>
  <si>
    <t xml:space="preserve">CIG Z67343F92F. Prot. 7101/2021. Id.706333 - N.2 Defribillatori automatici PHILIPS HS1/FRX (sedi di via Nievo e via Marcora), covid-19. F. 11.5|2021|72 </t>
  </si>
  <si>
    <t xml:space="preserve">01 U 2021 1.3.01.002.99 13017 Altri beni e materiali di consumo (FOE) </t>
  </si>
  <si>
    <t xml:space="preserve">IM20210000763 </t>
  </si>
  <si>
    <t xml:space="preserve">OPEN ASSESSMENT TECHNOLOGIES S.A.(0004150) </t>
  </si>
  <si>
    <t xml:space="preserve">Prot. 7032/2021 CONTRATTO N. 1/2021. CIG 8700623D39 A/Q PROT. N. 6411 DEL 17 NOVEMBRE 2021 - SERVIZIO DI IMPLEMENTAZIONE DELLA PIATTAFORMA PER LA SOMMINISTRAZIONE COMPUTER BASED TEST DI STRUMENTI STANDARDIZZATI INVALSI (questionari e prove) SU LARGA SC </t>
  </si>
  <si>
    <t xml:space="preserve">IM20210000764 </t>
  </si>
  <si>
    <t xml:space="preserve">Prot. MISS 137/2021. Oggetto della missione: Traguardi di apprendimento e standard di misurazione. Spese TAB PI. L'Aquila 03-04/12/2021. ORAG ISTIT (TAB 764/2021 - AG 765/2021 - FEE 766/2021) </t>
  </si>
  <si>
    <t xml:space="preserve">IM20210000765 </t>
  </si>
  <si>
    <t xml:space="preserve">CIG 7432554198. Prot. MISS 137/2021. Oggetto della missione: Traguardi di apprendimento e standard di misurazione. Spese AG PI. L'Aquila 03-04/12/2021. ORAG ISTIT (TAB 764/2021 - AG 765/2021 - FEE 766/2021) </t>
  </si>
  <si>
    <t xml:space="preserve">IM20210000766 </t>
  </si>
  <si>
    <t xml:space="preserve">CIG 7432554198. Prot. MISS 137/2021. Oggetto della missione: Traguardi di apprendimento e standard di misurazione. Spese FEE AG PI. L'Aquila 03-04/12/2021. ORAG ISTIT (TAB 764/2021 - AG 765/2021 - FEE 766/2021) </t>
  </si>
  <si>
    <t xml:space="preserve">IM20210000768 </t>
  </si>
  <si>
    <t xml:space="preserve">CIG 7432554198. Prot. MISS 138/2021. Oggetto della missione: Traguardi di apprendimento e standard di misurazione (matematica). Spese AG PI. Torino 10-11/12/2021. ORG ISTIT (TAB 767/2021 - AG 768/2021 - FEE 769/2021) </t>
  </si>
  <si>
    <t xml:space="preserve">IM20210000769 </t>
  </si>
  <si>
    <t xml:space="preserve">CIG 7432554198. Prot. MISS 138/2021. Oggetto della missione: Traguardi di apprendimento e standard di misurazione (matematica). Spese FEE AG PI. Torino 10-11/12/2021. ORG ISTIT (TAB 767/2021 - AG 768/2021 - FEE 769/2021) </t>
  </si>
  <si>
    <t xml:space="preserve">IM20210000770 </t>
  </si>
  <si>
    <t xml:space="preserve">CIG 7432554198. Concorso pubblico per n.1 CAMM VII liv. riservato agli appartenenti alle categorie protette. Spese CONV. Fasc. 2.5|2021|200 </t>
  </si>
  <si>
    <t xml:space="preserve">IM20210000771 </t>
  </si>
  <si>
    <t xml:space="preserve">CIG 7432554198. Concorso pubblico per n.1 CAMM VII liv. riservato agli appartenenti alle categorie protette. Spese FEE. Fasc. 2.5|2021|200 </t>
  </si>
  <si>
    <t xml:space="preserve">IM20210000772 </t>
  </si>
  <si>
    <t xml:space="preserve">ARUBA PEC S.P.A.(0004488) </t>
  </si>
  <si>
    <t xml:space="preserve">Prot.6975/2021 ODA N.6521468 LOTTO CIG ZCA34480B3 - acquisizione certificati N. 20 Kit di Firma elettronica qualificata remota Aruba - 2021 Id 706613 FASC.11.6|2021|441 </t>
  </si>
  <si>
    <t xml:space="preserve">IM20210000774 </t>
  </si>
  <si>
    <t xml:space="preserve">LEXMEDIA SRL(0004298) </t>
  </si>
  <si>
    <t xml:space="preserve">Incarico prot. 350/2022 (firma 12/2021) - Pubblicità legale bando di gara aperta per l’affidamento dell’Accordo Quadro di durata quadriennale con un solo operatore economico, avente ad oggetto la realizzazione dei servizi di editing, stampa, allestimento, </t>
  </si>
  <si>
    <t xml:space="preserve">01 U 2021 1.3.02.016.01 13096 Pubblicazione bandi di gara (INDAG INTERN) </t>
  </si>
  <si>
    <t xml:space="preserve">IM20210000775 </t>
  </si>
  <si>
    <t xml:space="preserve">CUP F88C15001090006. Prot. MISS 140, 141, 142, 143 e 145 del 2021. Oggetto della missione: Convegno Finale Progetto FADING PON VALUE. Spese TAB PI. Bologna 10-11/12/2021. PON VALUE 10.9.3.A-FSEPON-INVALSI-2015-1 (TAB 775/2021 - AG 774/2021 - FEE 777/2021) </t>
  </si>
  <si>
    <t xml:space="preserve">IM20210000776 </t>
  </si>
  <si>
    <t xml:space="preserve">CIG 7432554198. CUP F88C15001090006. Prot. MISS 140, 141, 142, 143 e 145 del 2021. Oggetto della missione: Convegno Finale Progetto FADING PON VALUE. Spese AG PI. Bologna 10-11/12/2021. PON VALUE 10.9.3.A-FSEPON-INVALSI-2015-1 (TAB 775/2021 - AG 774/2021 - </t>
  </si>
  <si>
    <t xml:space="preserve">IM20210000777 </t>
  </si>
  <si>
    <t xml:space="preserve">CIG 7432554198. CUP F88C15001090006. Prot. MISS 140, 141, 142, 143 e 145 del 2021. Oggetto della missione: Convegno Finale Progetto FADING PON VALUE. Spese FEE AG PI. Bologna 10-11/12/2021. PON VALUE 10.9.3.A-FSEPON-INVALSI-2015-1 (TAB 775/2021 - AG 774/20 </t>
  </si>
  <si>
    <t xml:space="preserve">IM20210000778 </t>
  </si>
  <si>
    <t xml:space="preserve">BAGLIERI MATTIA(0007174) </t>
  </si>
  <si>
    <t xml:space="preserve">CUP F88C15001090006. Prot. MISS 144 del 2021. Oggetto della missione: Convegno Finale Progetto FADING PON VALUE. Spese TAB PE. Bologna 10-11/12/2021. PON VALUE 10.9.3.A-FSEPON-INVALSI-2015-1 </t>
  </si>
  <si>
    <t xml:space="preserve">01 U 2021 1.3.02.002.02 13033 Indennità di missione e di trasferta - Personale esterno (PON VALUE) </t>
  </si>
  <si>
    <t xml:space="preserve">IM20210000779 </t>
  </si>
  <si>
    <t xml:space="preserve">CINECA Consorzo Interuniversitario(0003538) </t>
  </si>
  <si>
    <t xml:space="preserve">Prot. incarico 8280/2021. Servizi e infrastrutture per il triennio gennaio 2022 – dicembre 2024. </t>
  </si>
  <si>
    <t xml:space="preserve">01 U 2021 1.3.02.099.99 13115 Altri servizi non altrimenti classificabili (CINECA PROVE NAZ) </t>
  </si>
  <si>
    <t xml:space="preserve">IM20210000780 </t>
  </si>
  <si>
    <t xml:space="preserve">CIG 7432554198. ID. 708387/2021. Concorso n. 1 (uno) posto per il profilo di CTER (VI) livello professionale, per l’Area della ricerca valutativa. Spese AG PE. Prova Orale. Roma 3 dicembre 2021. Fasc. 2.5|2021|201 </t>
  </si>
  <si>
    <t xml:space="preserve">IM20210000781 </t>
  </si>
  <si>
    <t xml:space="preserve">CIG 7432554198. ID. 708387/2021. Concorso n. 1 (uno) posto per il profilo di CTER (VI) livello professionale, per l’Area della ricerca valutativa. Spese CONV. Prova Orale. Roma 3 dicembre 2021. Fasc. 2.5|2021|201 </t>
  </si>
  <si>
    <t xml:space="preserve">IM20210000782 </t>
  </si>
  <si>
    <t xml:space="preserve">CIG 7432554198. ID. 708387/2021. Concorso n. 1 (uno) posto per il profilo di CTER (VI) livello professionale, per l’Area della ricerca valutativa. Spese FEE. Prova Orale. Roma 3 dicembre 2021. Fasc. 2.5|2021|201 </t>
  </si>
  <si>
    <t xml:space="preserve">IM20210000788 </t>
  </si>
  <si>
    <t xml:space="preserve">CENTRUFFICIO LORETO(0007255) </t>
  </si>
  <si>
    <t xml:space="preserve">Trattativa diretta n. 1961188 prot. 7578/2021. CIG Z2434657AF. Acquisto 5 Pannelli in policarbonato cm 150x210. F. 11.5|2021|75. </t>
  </si>
  <si>
    <t xml:space="preserve">IM20210000789 </t>
  </si>
  <si>
    <t xml:space="preserve">Stipula trattativa diretta n.1962419. Prot. 7579/2021 - CIG Z7F34689B4. Acquisto DPI: 650 mascherine FFP2 certificata CEE e 130 Descrizione flaconi disinfett. mani da 500 ml - F.11.5|2021|73 </t>
  </si>
  <si>
    <t xml:space="preserve">IM20210000791 </t>
  </si>
  <si>
    <t xml:space="preserve">Prot. 7738/2021 - CIG 8700623D39. SERVIZIO DI IMPLEMENTAZIONE DELLA PIATTAFORMA PER LA SOMMINISTRAZIONE COMPUTER BASED TEST DI STRUMENTI STANDARDIZZATI INVALSI (questionari e prove) SU LARGA SCALA. CONTRATTO N. 2/2021 </t>
  </si>
  <si>
    <t xml:space="preserve">IM20210000793 </t>
  </si>
  <si>
    <t xml:space="preserve">Prot.7262/2021 CIG 7380724E1CProduzione di 2 volumi collettanei dedicati ai contributi di ricerca e la sola revisione di 4 volumi presentati al V Seminario “I dati INVALSI: uno strumento per la ricerca e la didattica”, Roma (25 febbraio – 28 febbraio 20 </t>
  </si>
  <si>
    <t xml:space="preserve">IM20210000794 </t>
  </si>
  <si>
    <t xml:space="preserve">Stipula trattativa diretta n. 1957738 PRTO 7412/2021. CIG Z14345C534. N. 2 Teche per custodia defibrillatori da interno in metallo con allarme sonoro. Corso BLS-D e PBLS-D per utilizzo defibrillatori (covid-19).F.9.8|2021|24. </t>
  </si>
  <si>
    <t xml:space="preserve">IM20210000795 </t>
  </si>
  <si>
    <t xml:space="preserve">EDIST ENGINEERING SRL(0001620) </t>
  </si>
  <si>
    <t xml:space="preserve">Prot. 7795/2021 CIG ZCC348A90C Licenze mantenimento suite ADOBE 23/12/202123/12/2022 Richiesta acquisto licenze prodotti Adobe 12 mesi (ex 708811/2021)Area 1 e area 2. F. 11.6|2021|447 </t>
  </si>
  <si>
    <t xml:space="preserve">IM20210000796 </t>
  </si>
  <si>
    <t xml:space="preserve">Prot. 7795/2021 CIG ZCC348A90C Licenze mantenimento suite ADOBE 23/12/202123/12/2022 Richiesta acquisto licenze prodotti Adobe 12 mesi (ex 708811/2021)Area 3. F. 11.6|2021|447 </t>
  </si>
  <si>
    <t xml:space="preserve">01 U 2021 1.3.02.007.06 13060 Licenze d'uso per software (VALUT SCUOLE) </t>
  </si>
  <si>
    <t xml:space="preserve">IM20210000797 </t>
  </si>
  <si>
    <t xml:space="preserve">Prot. 7795/2021 CIG ZCC348A90C Licenze mantenimento suite ADOBE 23/12/202123/12/2022 Richiesta acquisto licenze prodotti Adobe 12 mesi (ex 708811/2021)Area 4.F. 11.6|2021|447 </t>
  </si>
  <si>
    <t xml:space="preserve">01 U 2021 1.3.02.007.06 13060 Licenze d'uso per software (INDAG INTER) </t>
  </si>
  <si>
    <t xml:space="preserve">IM20210000798 </t>
  </si>
  <si>
    <t xml:space="preserve">Prot. 7795/2021 CIG ZCC348A90C Licenze mantenimento suite ADOBE 23/12/202123/12/2022 Richiesta acquisto licenze prodotti Adobe 12 mesi (ex 708811/2021)Area 5. F. 11.6|2021|447 </t>
  </si>
  <si>
    <t xml:space="preserve">01 U 2021 1.3.02.007.06 13060 Licenze d'uso per software (PON VALUE) </t>
  </si>
  <si>
    <t xml:space="preserve">IM20210000799 </t>
  </si>
  <si>
    <t xml:space="preserve">Prot. 7795/2021 CIG ZCC348A90C Licenze mantenimento suite ADOBE 23/12/202123/12/2022 Richiesta acquisto licenze prodotti Adobe 12 mesi (ex 708811/2021). F. 11.6|2021|447 </t>
  </si>
  <si>
    <t xml:space="preserve">IM20210000800 </t>
  </si>
  <si>
    <t xml:space="preserve">Incarico prot. 7680/2021. CIG 7801557081. Ordine n. 15 su AQ. Materiale di cancelleria per il servizio finanzirio. </t>
  </si>
  <si>
    <t xml:space="preserve">01 U 2021 1.3.01.002.01 13003 Carta, cancelleria e stampati (FOE) </t>
  </si>
  <si>
    <t xml:space="preserve">IM20210000807 </t>
  </si>
  <si>
    <t xml:space="preserve">PROIETTI TECH(0004259) </t>
  </si>
  <si>
    <t xml:space="preserve">Prot 7617/2021 CIG Z28347DEFD. Stipula ordine diretto d'acquisto 6550025 - acquisto upgrade licenza (Anag. size da 220 a 400) software Planet Inside - 2021 . F.11.6|2021|439. </t>
  </si>
  <si>
    <t xml:space="preserve">IM20210000808 </t>
  </si>
  <si>
    <t xml:space="preserve">STR PRESS S.R.L.(0002874) </t>
  </si>
  <si>
    <t xml:space="preserve">prot. 7695/2021. CIG 7246429661. Richiesta attivazione Accordo Quadro prot. n. 1694/2018 per i servizi di editing, stampa, allestimento e spedizione delle prove internazionali OCSE PISA 2022 MS, IEA ICCS 2022 MS, IEA TIMSS 2023 FT e IEA ICILS 2023 FT </t>
  </si>
  <si>
    <t xml:space="preserve">01 U 2021 1.3.2.099.99 13115 Altri servizi non altrimenti classificabili (INDAG INTER stampa , allestimento e spedizione materiali per le scuole) </t>
  </si>
  <si>
    <t xml:space="preserve">IM20210000809 </t>
  </si>
  <si>
    <t xml:space="preserve">Richiesta 0151-2021 18-19/12/2021 Spese Tab PI Presidente - Milano Bicocca: definizione degli standard di apprendimento </t>
  </si>
  <si>
    <t xml:space="preserve">IM20210000810 </t>
  </si>
  <si>
    <t xml:space="preserve">Richiesta 0151-2021 18-19/12/2021 Spese Agenzia PI Presidente Ricci - Milano Bicocca: definizione degli standard di apprendimento </t>
  </si>
  <si>
    <t xml:space="preserve">IM20210000811 </t>
  </si>
  <si>
    <t xml:space="preserve">Richiesta 0151-2021 18-19/12/2021 Spese Fee PI Presidente Ricci - Milano Bicocca: definizione degli standard di apprendimento </t>
  </si>
  <si>
    <t xml:space="preserve">IM20210000812 </t>
  </si>
  <si>
    <t xml:space="preserve">Richiesta 0152-2021 27-28/12/2021 Spese Tab PI Presidente - Torino UNITO: definizione degli standard di apprendimento </t>
  </si>
  <si>
    <t xml:space="preserve">IM20210000813 </t>
  </si>
  <si>
    <t xml:space="preserve">Richiesta 0152-2021 27-28/12/2021 Spese Agenzia PI Presidente - Torino UNITO: definizione degli standard di apprendimento </t>
  </si>
  <si>
    <t xml:space="preserve">IM20210000814 </t>
  </si>
  <si>
    <t xml:space="preserve">Richiesta 0152-2021 27-28/12/2021 Spese Fee PI Presidente Ricci - Torino UNITO: definizione degli standard di apprendimento </t>
  </si>
  <si>
    <t xml:space="preserve">IM20210000815 </t>
  </si>
  <si>
    <t xml:space="preserve">Richiesta 0153-2021 21-22/12/2021 Spese Tab PE Componente CDA - Roma Incontro ministro Bianchi e attività Istituto </t>
  </si>
  <si>
    <t xml:space="preserve">IM20210000817 </t>
  </si>
  <si>
    <t xml:space="preserve">Richiesta 0153-2021 21-22/12/2021 Spese Agenzia PE Componente CDA Viganò - Roma Incontro ministro Bianchi e attività Istituto </t>
  </si>
  <si>
    <t xml:space="preserve">IM20210000818 </t>
  </si>
  <si>
    <t xml:space="preserve">Richiesta 0153-2021 21-22/12/2021 Spese Fee PE Componente CDA Viganò - Roma Incontro ministro Bianchi e attività Istituto </t>
  </si>
  <si>
    <t xml:space="preserve">IM20210000820 </t>
  </si>
  <si>
    <t xml:space="preserve">Stipula trattativa diretta n. 1957738 PROT. 7412/2021. CIG Z14345C534.Corso di formazione obbligatorio per otto unità di personale addetti all’utilizzo dell’apparecchiature DAE. INTEGRA IMP. 794/2021. F. 9.8|2021|24 </t>
  </si>
  <si>
    <t xml:space="preserve">IM20210000825 </t>
  </si>
  <si>
    <t xml:space="preserve">ID 711901 Procedura selettiva per titoli ed esami, per l’assunzione a tempo pieno e indeterminato di n.2(due) unità di personale del profilo di Tecnologo III livello professionale, del CCNL Comparto Istruzione e ricerca in </t>
  </si>
  <si>
    <t xml:space="preserve">IM20210000826 </t>
  </si>
  <si>
    <t xml:space="preserve">IM20210000845 </t>
  </si>
  <si>
    <t xml:space="preserve">UNIVERSITA' DI GENOVA-DIP.TO SCIENZE FOR(0002375) </t>
  </si>
  <si>
    <t xml:space="preserve">Richiesta proroga Univeristà di Genova prot. 5193/2021 </t>
  </si>
  <si>
    <t xml:space="preserve">01 U 2021 1.3.02.099.99 13115 Altri servizi non altrimenti classificabili (CONVENZIONI UNIV-ENTI PROVE NAZ) </t>
  </si>
  <si>
    <t xml:space="preserve">IM20210000850 </t>
  </si>
  <si>
    <t xml:space="preserve">Amendment prot. 6740/2021. Italy, Quote ICCS 2022 Fatture prot. 5706/2021. </t>
  </si>
  <si>
    <t xml:space="preserve">IM20210000854 </t>
  </si>
  <si>
    <t xml:space="preserve">KYOCERA DOCUMENT SOLUTIONS ITALIA SPA (0000181) </t>
  </si>
  <si>
    <t xml:space="preserve">Prot. 3982 del 15/07/2020 ODA 5606497 CIG Z172DABCDA CANONI Noleggio N. 4 stampanti multifunzione di piano per la sede di via Nievo - Adesione alla Convenzione Consip Multifunzioni 31 – Lotto 3 produttività C (60 Mesi) ANNO 2020 Id: 607153 (Copie eccedenti </t>
  </si>
  <si>
    <t xml:space="preserve">IM20210000875 </t>
  </si>
  <si>
    <t xml:space="preserve">ID. 713409/2021. Richiesta Facchinaggio e Trasporto </t>
  </si>
  <si>
    <t xml:space="preserve">01 U 2021 1.3.2.013.03 13091 Trasporti, traslochi e facchinaggio (FOE) </t>
  </si>
  <si>
    <t xml:space="preserve">IM20210000876 </t>
  </si>
  <si>
    <t xml:space="preserve">ID. 713409/2021. Richiesta acquisto smaltimento rifiuti ingombranti e RAEE </t>
  </si>
  <si>
    <t xml:space="preserve">01 U 2021 1.3.2.013.06 13094 Rimozione e smaltimento di rifiuti tossico-nocivi e di altri materiali (FOE) </t>
  </si>
  <si>
    <t xml:space="preserve">IM20210000880 </t>
  </si>
  <si>
    <t xml:space="preserve">CIG 7432554198. ID. 716677/2021. Oggetto della missione: orale concorso tecnologo informatico. Spese AG. FOE 14/12/2021 (AG 880/2021 - FEE 881/2021 - TAB 882/2021) </t>
  </si>
  <si>
    <t xml:space="preserve">IM20210000881 </t>
  </si>
  <si>
    <t xml:space="preserve">CIG 7432554198. ID. 716677/2021. Oggetto della missione: orale concorso tecnologo informatico. Spese FEE AG. FOE 14/12/2021 (AG 880/2021 - FEE 881/2021 - TAB 882/2021) </t>
  </si>
  <si>
    <t xml:space="preserve">IM20210000882 </t>
  </si>
  <si>
    <t xml:space="preserve">ID. 716677/2021. Oggetto della missione: orale concorso tecnologo informatico. Spese TAB. FOE 14/12/2021 (AG 880/2021 - FEE 881/2021 - TAB 882/2021) </t>
  </si>
  <si>
    <t xml:space="preserve">IM20210000888 </t>
  </si>
  <si>
    <t xml:space="preserve">ID. 718577/2021. Oggetto della missione: Inaugurazione anno accademico 2021 – 2022. Università di L’Aquila. L’Aquila 11 – 13 gennaio 2022. Spese TAB PI. ORGAN ISTIT (TAB 888/2021 - AG 889/2021 - FEE 890/2021) </t>
  </si>
  <si>
    <t xml:space="preserve">IM20210000889 </t>
  </si>
  <si>
    <t xml:space="preserve">CIG 7432554198. ID. 718577/2021. Oggetto della missione: Inaugurazione anno accademico 2021 – 2022. Università di L’Aquila. L’Aquila 11 – 13 gennaio 2022. Spese AG PI. ORGAN ISTIT (TAB 888/2021 - AG 889/2021 - FEE 890/2021) </t>
  </si>
  <si>
    <t xml:space="preserve">IM20210000890 </t>
  </si>
  <si>
    <t xml:space="preserve">CIG 7432554198. ID. 718577/2021. Oggetto della missione: Inaugurazione anno accademico 2021 – 2022. Università di L’Aquila. L’Aquila 11 – 13 gennaio 2022. Spese FEE AG PI. ORGAN ISTIT (TAB 888/2021 - AG 889/2021 - FEE 890/2021) </t>
  </si>
  <si>
    <t xml:space="preserve">IM20210000891 </t>
  </si>
  <si>
    <t xml:space="preserve">CASCELLA CLELIA(0003525) </t>
  </si>
  <si>
    <t xml:space="preserve">ID. 718579/2021. Oggetto della missione: Società Italiana di Statistica: Conferenza sui temi educativi. Capua 26 - 28 gennaio 2022. Spese TAB PI. PROVE NAZ (TAB 891/2021 - AG 892/2021 - FEE 893/2021 - CONV 894/2021) </t>
  </si>
  <si>
    <t xml:space="preserve">IM20210000892 </t>
  </si>
  <si>
    <t xml:space="preserve">CIG 7432554198. ID. 718579/2021. Oggetto della missione: Società Italiana di Statistica: Conferenza sui temi educativi. Capua 26 - 28 gennaio 2022. Spese AG PI. PROVE NAZ (TAB 891/2021 - AG 892/2021 - FEE 893/2021 - CONV 894/2021) </t>
  </si>
  <si>
    <t xml:space="preserve">IM20210000893 </t>
  </si>
  <si>
    <t xml:space="preserve">CIG 7432554198. ID. 718579/2021. Oggetto della missione: Società Italiana di Statistica: Conferenza sui temi educativi. Capua 26 - 28 gennaio 2022. Spese FEE AG PI. PROVE NAZ (TAB 891/2021 - AG 892/2021 - FEE 893/2021 - CONV 894/2021) </t>
  </si>
  <si>
    <t xml:space="preserve">IM20210000894 </t>
  </si>
  <si>
    <t xml:space="preserve">CIG 7432554198. ID. 718579/2021. Oggetto della missione: Società Italiana di Statistica: Conferenza sui temi educativi. Capua 26 - 28 gennaio 2022. Spese CONV PI. PROVE NAZ (TAB 891/2021 - AG 892/2021 - FEE 893/2021 - CONV 894/2021) </t>
  </si>
  <si>
    <t xml:space="preserve">IM20210000903 </t>
  </si>
  <si>
    <t xml:space="preserve">SIGMA CONSULENZE &amp; SERVIZI - SCS(0007271) </t>
  </si>
  <si>
    <t xml:space="preserve">Prot.8181/2021 ODA N.1978354- CIG Z783495680 numero 1 corso di formazione: Il quadro normativo vigente e le ultime novità in materia di affidamenti di contratti-ID n. 719003/2021 FASC.11.6|2021|453 </t>
  </si>
  <si>
    <t xml:space="preserve">IM20210000917 </t>
  </si>
  <si>
    <t xml:space="preserve">FALZETTI PATRIZIA(0001457) </t>
  </si>
  <si>
    <t xml:space="preserve">Restituzione per IBAN errato da Mandato 1990/2021 S/RIMBORSO MISS.000007294 data 26/05/2021 (PROVV BPM 723) </t>
  </si>
  <si>
    <t xml:space="preserve">IM20210000918 </t>
  </si>
  <si>
    <t xml:space="preserve">Restituzione per IBAN errato da Mandato 1936/2021 S/RIMBORSO MISS.000005778 data 09/10/2021 (PROVV BPM 724) </t>
  </si>
  <si>
    <t xml:space="preserve">IM20210000919 </t>
  </si>
  <si>
    <t xml:space="preserve">Prot. 9 Acquisto materiale di cancelleria per Area 4. CIG 7801557081 Accordo Quadro prot. n. 3312 dell’8 aprile 2019. Orine n. 16. </t>
  </si>
  <si>
    <t xml:space="preserve">01 U 2021 1.3.1.002.01 13003 Carta, cancelleria e stampati (INDAG INTER) </t>
  </si>
  <si>
    <t xml:space="preserve">IM20210000920 </t>
  </si>
  <si>
    <t xml:space="preserve">ID 718987 Servizio di spedizioni internazionali di strumenti cartacei (fascicoli e/o questionari) inerenti alla somministrazione di indagini internazionali alla IEA-Hamburg </t>
  </si>
  <si>
    <t xml:space="preserve">01 U 2021 1.3.02.099.99 13115 Altri servizi non altrimenti classificabili (INDAG INTERN Spedizioni internazionali) </t>
  </si>
  <si>
    <t xml:space="preserve">IM20210000921 </t>
  </si>
  <si>
    <t xml:space="preserve">ID 720159- Implementazione su software esclusivo ideato dalla IEA (International Association for the Evaluation of Educational Achievement) per le codifiche informatizzate delle risposte aperte, data capture delle risposte chiuse dei fascicoli cognitivi e </t>
  </si>
  <si>
    <t xml:space="preserve">01 U 2021 1.3.2.099.99 13115 Altri servizi non altrimenti classificabili (INDAG INTERN Scansione, lettura ottica e servizi collegati) </t>
  </si>
  <si>
    <t xml:space="preserve">IM20210000922 </t>
  </si>
  <si>
    <t xml:space="preserve">IM20210000923 </t>
  </si>
  <si>
    <t xml:space="preserve">IM20210000926 </t>
  </si>
  <si>
    <t xml:space="preserve">Costituzione Anno 2021 del fondo per il finanziamento degli interventi di natura sociale ed assistenziali a favore deidipendenti ai sensi dell'art. 24 del DPR n. 171/1991 e successivamente dell'art. 96 del CCNL triennio 2016-2018 </t>
  </si>
  <si>
    <t xml:space="preserve">01 U 2021 1.1.01.002.99 11024 Benefici di natura assistenziale e sociale (FOE RICERCA) </t>
  </si>
  <si>
    <t xml:space="preserve">IM20210000927 </t>
  </si>
  <si>
    <t xml:space="preserve">01 U 2021 1.1.01.002.99 11024 Benefici di natura assistenziale e sociale (FOE) </t>
  </si>
  <si>
    <t xml:space="preserve">IM20210000928 </t>
  </si>
  <si>
    <t xml:space="preserve">01 U 2021 1.1.01.002.99 11024 Benefici di natura assistenziale e sociale (VALUE) </t>
  </si>
  <si>
    <t xml:space="preserve">IM20210000929 </t>
  </si>
  <si>
    <t xml:space="preserve">01 U 2021 1.1.01.002.99 11024 Benefici di natura assistenziale e sociale (INDAG INTERN) </t>
  </si>
  <si>
    <t xml:space="preserve">IM20210000930 </t>
  </si>
  <si>
    <t xml:space="preserve">01 U 2021 1.1.01.002.99 11024 Benefici di natura assistenziale e sociale (PROVE NAZ) </t>
  </si>
  <si>
    <t xml:space="preserve">IM20210000931 </t>
  </si>
  <si>
    <t xml:space="preserve">ACEA ENERGIA SPA(0003658) </t>
  </si>
  <si>
    <t xml:space="preserve">Spese per solleciti di pagamento su energia elettrica verificate nel 2019 e 2018 </t>
  </si>
  <si>
    <t xml:space="preserve">IM20210000932 </t>
  </si>
  <si>
    <t xml:space="preserve">INAIL su compensi diversi Collaboratori </t>
  </si>
  <si>
    <t xml:space="preserve">01 U 2021 7.1.03.002.01 71003 Versamenti di ritenute previdenziali e assistenziali su redditi ds lavoro autonomo per conto terzi (PG) </t>
  </si>
  <si>
    <t xml:space="preserve">IM20210000934 </t>
  </si>
  <si>
    <t xml:space="preserve">Spese sanitarie per visite fiscali </t>
  </si>
  <si>
    <t xml:space="preserve">IM20210000935 </t>
  </si>
  <si>
    <t xml:space="preserve">Prot. 1385/2020 Comunicazione n. 0005717517771 Codice atto 06091131729 (Rate trimestrali da 5 a 9 anno 2021 da euro 498,58) </t>
  </si>
  <si>
    <t xml:space="preserve">IM20210000936 </t>
  </si>
  <si>
    <t xml:space="preserve">CIG ZA11EF5738 - Servizio di deposito di materiale librario della Biblioteca dell’INVALSI. Deposito librario a scaffale per un periodo di 4 anni di 478 mtl. </t>
  </si>
  <si>
    <t xml:space="preserve">IM20210000938 </t>
  </si>
  <si>
    <t xml:space="preserve">ANAC Autorita' Nazionale Anticorruzione (0003561) </t>
  </si>
  <si>
    <t xml:space="preserve">ID 728875/2022 MAV CODICE 01030652665881508 del secondo quadrimestre 2021 per il versamento all'ANAC dei contributi di gara 8107699 </t>
  </si>
  <si>
    <t xml:space="preserve">IM20210000939 </t>
  </si>
  <si>
    <t xml:space="preserve">MAV del terzo quadrimestre 2021 per il versamento all'ANAC dei contributi di gara 8335163-8385519-8386015-8386262-8402656-8428932 </t>
  </si>
  <si>
    <t xml:space="preserve">IM20210000940 </t>
  </si>
  <si>
    <t xml:space="preserve">RAPPRESENTANZA PERMANENTE ORGANIZZAZIONI(0004260) </t>
  </si>
  <si>
    <t xml:space="preserve">Integrazione con Telespresso 2458 del 07/12/2021 al contributo Anno 2021 Programma TALIS prot. 1676 del 19/03/2021 (Fascicolo 4.2/2020/23 TALIS Grant Decision e Contributi) </t>
  </si>
  <si>
    <t xml:space="preserve">IM20210000941 </t>
  </si>
  <si>
    <t xml:space="preserve">Spese di notifica da IMP 1535/2020 Avviso n. 20886 del 23/11/2020 Prot. Comune Frascati 51742 del 03/11/2020 TARI 2016 </t>
  </si>
  <si>
    <t xml:space="preserve">IM20210000942 </t>
  </si>
  <si>
    <t xml:space="preserve">S.I.O.S.(0004297) </t>
  </si>
  <si>
    <t xml:space="preserve">Imposta addebito 50% imposta di registro 2020 e 2021 su Servizi di Canoni di servizio e di Locazione - F. 11.2|2018|1 </t>
  </si>
  <si>
    <t xml:space="preserve">IM20210000943 </t>
  </si>
  <si>
    <t xml:space="preserve">VIALE MATTEO(0007156) </t>
  </si>
  <si>
    <t xml:space="preserve">Sel 7/2020 Prot. 4365/2021 Produzione e revisione di prove di lessico 29/07/2021-28/03/2022 </t>
  </si>
  <si>
    <t xml:space="preserve">01 U 2021 1.3.02.010.01 13078 Incarichi libero professionali di studi, ricerca e consulenza (PROVE NAZ) </t>
  </si>
  <si>
    <t xml:space="preserve">IM20210000944 </t>
  </si>
  <si>
    <t xml:space="preserve">BOLONDI GIORGIO(0002231) </t>
  </si>
  <si>
    <t xml:space="preserve">Sel 7/2020 Prot. 4363/2021 Produzione di quesiti di matematica 29/07/2021-28/03/2022 </t>
  </si>
  <si>
    <t xml:space="preserve">IM20210000945 </t>
  </si>
  <si>
    <t xml:space="preserve">SAVIOLI KETTY(0002972) </t>
  </si>
  <si>
    <t xml:space="preserve">Sel 7/2020 Prot. 4259/2021 Produzione di quesiti di matematica 23/07/2021-22/03/2022 </t>
  </si>
  <si>
    <t xml:space="preserve">IM20210000946 </t>
  </si>
  <si>
    <t xml:space="preserve">PAOLA DOMINGO(0002997) </t>
  </si>
  <si>
    <t xml:space="preserve">Sel 7/2020 Prot. 3986/2021 Produzione di quesiti di matematica 09/07/2021-08/03/2022 </t>
  </si>
  <si>
    <t xml:space="preserve">IM20210000947 </t>
  </si>
  <si>
    <t xml:space="preserve">BELTRAMINO SILVIA(0007023) </t>
  </si>
  <si>
    <t xml:space="preserve">Sel 7/2020 Prot. 4364/2021 Produzione di quesiti di matematica 29/07/2021 28/03/2022 </t>
  </si>
  <si>
    <t xml:space="preserve">IM20210000948 </t>
  </si>
  <si>
    <t xml:space="preserve">INAIL su Sel 7/2020 SINISCALCO VIALE BOLONDI SAVIOLI PAOLA BELTRAMINO CIPOLLONE (Imp 1364-943-944-945-946-947/2021) </t>
  </si>
  <si>
    <t xml:space="preserve">01 U 2021 1.1.02.001.01 11030 Contributi obbligatori per consulenti (INPS PROVE NAZ) </t>
  </si>
  <si>
    <t xml:space="preserve">IM20210000949 </t>
  </si>
  <si>
    <t xml:space="preserve">Prot.4824/2021 CIG ZC33319E15 Id: 671685 Servizio OPZIONALE DI SHUTTLE per un periodo di 4 anni e servizi opzionali connessi alla Biblioteca dell’INVALSI (impegno diminuito x ID 673907) FASC.11.6|2021|403- COLLEGATOA IMP 413/2021 E 950/2021 </t>
  </si>
  <si>
    <t xml:space="preserve">IM20210000950 </t>
  </si>
  <si>
    <t xml:space="preserve">Prot.4824/2021 CIG ZC33319E15 Id: 671685 Servizio OPZIONALE DI DOCUMENT DELIVERY per un periodo di 4 anni e servizi opzionali connessi alla Biblioteca dell’INVALSI (impegno diminuito x ID 673907) FASC.11.6|2021|403- COLLEGATO A IMP 413/2021 - </t>
  </si>
  <si>
    <t xml:space="preserve">IM20210000951 </t>
  </si>
  <si>
    <t xml:space="preserve">IEA INTERNATIONAL ASS.FOR EVAL(0000182) </t>
  </si>
  <si>
    <t xml:space="preserve">Integrazione quota iva su (IMP SU 1410/2020) Prot. 6692 17/12/2020 - CIG 85648566C2 - Servizio di implementazione su software esclusivo IEA per le codifiche informatizzate delle risposte aperte IEA PIRLS 2022 ID: 636137/2020. IEA PIRLS 2021 MS: Richiest </t>
  </si>
  <si>
    <t xml:space="preserve">IM20210000953 </t>
  </si>
  <si>
    <t xml:space="preserve">Prot. 2943/2021 - IEA membership fee per l’anno 2020 Quote di partecipazione alle indagini IEA TIMSS e-TIMSS 2023 </t>
  </si>
  <si>
    <t xml:space="preserve">IM20210000954 </t>
  </si>
  <si>
    <t xml:space="preserve">FLIP E-ASSESMENT COMMUNITY(0005310) </t>
  </si>
  <si>
    <t xml:space="preserve">Prot. 1094 del 10/02/2020 Convenzione E-valutazione FLIP Associazione Valutazione e-assessment Id 701643/2021 Quota associativa Art. 7 (Fee euro 2.000,00) </t>
  </si>
  <si>
    <t xml:space="preserve">IM20210000965 </t>
  </si>
  <si>
    <t xml:space="preserve">Prot. 2544/2021 id 612779 Assegno n. 1 – CODICE PRIN01 - Studi longitudinali in ambito educativo e definizione di strutture di dati nell’ambito del progetto PRIN - Evaluating the School-Work Alternance: a longitudinal study in Italian upper secondary schoo </t>
  </si>
  <si>
    <t xml:space="preserve">IM20210000966 </t>
  </si>
  <si>
    <t xml:space="preserve">Prot. 2544/2021 Graziosi G. id 612779 Assegno n. 1 – CODICE PRIN01 -Contributi obbligatori personale assegni di ricerca - INPS - progetto PRIN - Evaluating the School-Work Alternance: a longitudinal study in Italian upper secondary schools - Codice CUP F87 </t>
  </si>
  <si>
    <t xml:space="preserve">IM20210000967 </t>
  </si>
  <si>
    <t xml:space="preserve">Prot. 2544/2021 Graziosi G. id 612779 Assegno n. 1 – CODICE PRIN01 -Contributi obbligatori personale assegni di ricerca - INAIL - progetto PRIN - Evaluating the School-Work Alternance: a longitudinal study in Italian upper secondary schools - Codice CUP F8 </t>
  </si>
  <si>
    <t xml:space="preserve">IM20210001003 </t>
  </si>
  <si>
    <t xml:space="preserve">SPRINGER NATURE CUSTOMER SERVICE CENTER (0004175) </t>
  </si>
  <si>
    <t xml:space="preserve">CIG 7565009AE8 - Sottoscrizione risorse elettroniche Springer - per formula pluriennale (tre anni)- Incarico n. 8295 del 30/07/2018.Fasc. n. 7.2|2018|37. </t>
  </si>
  <si>
    <t xml:space="preserve">01 U 2021 1.3.02.005.03 13045 Accesso a banche dati e a pubblicazioni on line (FOE) </t>
  </si>
  <si>
    <t xml:space="preserve">IM20210001086 </t>
  </si>
  <si>
    <t xml:space="preserve">BUCAP S.P.A.(0004178) </t>
  </si>
  <si>
    <t xml:space="preserve">CIG ZD5243A3A0 - Incarico ID 433985 del 04/07/2018 - Servizio di gestione documentale - conservazione della documentazione in archivio esterno per un totale di 270 ml per la durata di 4 anni. FAsc n. 11.6/2018/125 </t>
  </si>
  <si>
    <t xml:space="preserve">01 U 2021 1.3.02.019.07 13105 Servizi per la gestione documentale (FOE) </t>
  </si>
  <si>
    <t xml:space="preserve">IM20210001109 </t>
  </si>
  <si>
    <t xml:space="preserve">CENTRO SERVIZI SRL(0003248) </t>
  </si>
  <si>
    <t xml:space="preserve">RICHIESTA Id: 427539 Servizio di implementazione di nuovi profili professionali, di assistenza tecnica per la gestione della piattaforma web utilizzata per la selezione di esperti e professionisti (Banca Dati Esperti e Professionisti INVALSI) e per la gest </t>
  </si>
  <si>
    <t xml:space="preserve">IM20210001112 </t>
  </si>
  <si>
    <t xml:space="preserve">Prot. 12555/2018 CIG Z75265E684 Complesso di servizi, integrati ed inscindibili dalla locazione della porzione di immobile sito in Roma, Via Marcora 18/20 Anno 2019 - Durata 01/12/2018-30/11/2024 Fasc 11.2/2018/1 </t>
  </si>
  <si>
    <t xml:space="preserve">IM20210001120 </t>
  </si>
  <si>
    <t xml:space="preserve">ID 616597 - Servizio di coordinamento del progetto e servizio di somministrazione delle prove sul campo IEA PIRLS 2021 - Servizio di coordinamento del progetto e servizio di somministrazione delle prove sul campo OCSE PISA 2022 </t>
  </si>
  <si>
    <t xml:space="preserve">IM20210001121 </t>
  </si>
  <si>
    <t xml:space="preserve">DIVERSE SCUOLE POLO-CONVENZIONI SNV(0002769) </t>
  </si>
  <si>
    <t xml:space="preserve">Richiesta ID 617579 - Scuole polo 2020 - 2021- Preventivi : Liguria23/12/2020 0006915 Abruzzo22/01/2021 652 Basilicata24/02/2021 1273 Lazio27/01/2021 0000742 Sicilia Messina Catania20/01/2021 0000493 Toscana19/01/2021 0000485 Valle D'Aosta11/02/2021 </t>
  </si>
  <si>
    <t xml:space="preserve">IM20210001141 </t>
  </si>
  <si>
    <t xml:space="preserve">ROTUNDI FABRIZIO(0005769) </t>
  </si>
  <si>
    <t xml:space="preserve">ID 604291/2020 Nomina dell’Organismo Indipendente di Valutazione (OIV) </t>
  </si>
  <si>
    <t xml:space="preserve">01 U 2021 1.3.02.001.08 13029 Compensi agli organi istituzionali di revisione, di controllo ed altri incarichi istituzionali (OIV FOE) </t>
  </si>
  <si>
    <t xml:space="preserve">IM20210001142 </t>
  </si>
  <si>
    <t xml:space="preserve">INPS SU ID 604291/2020 Nomina dell’Organismo Indipendente di Valutazione (OIV) </t>
  </si>
  <si>
    <t xml:space="preserve">IM20210001143 </t>
  </si>
  <si>
    <t xml:space="preserve">INAIL SU ID 604291/2020 Nomina dell’Organismo Indipendente di Valutazione (OIV) </t>
  </si>
  <si>
    <t xml:space="preserve">IM20210001144 </t>
  </si>
  <si>
    <t xml:space="preserve">IRAP SU ID 604291/2020 Nomina dell’Organismo Indipendente di Valutazione (OIV) </t>
  </si>
  <si>
    <t xml:space="preserve">IM20210001160 </t>
  </si>
  <si>
    <t xml:space="preserve">Contratto n. 3. Prot. 5018/2020. Accordo Quadro prot. n. 4054/2019. CIG 70474950DB. Realizzazione del servizio di implementazione della piattaforma per la somministrazione Computer Based Test delle prove standardizzate INVALSI su larga scala. </t>
  </si>
  <si>
    <t xml:space="preserve">IM20210001182 </t>
  </si>
  <si>
    <t xml:space="preserve">Prot. 7032 del 30/12/2020 - CIG Z8C2FFF630 Servizio di prevenzione e protezione dai rischi (RSPP) ai sensi del D. lgs. n. 81/2008 e ss.mm.ii. Id: 619459 Incarico di Responsabile del Servizio di Prevenzione e Protezione (RSPP) ai sensi del D. lgs. n. 81/20 </t>
  </si>
  <si>
    <t xml:space="preserve">01 U 2021 1.3.02.010.01 13078 Incarichi libero professionali di studi, ricerca e consulenza (Sicurezza FOE) </t>
  </si>
  <si>
    <t xml:space="preserve">IM20210001217 </t>
  </si>
  <si>
    <t xml:space="preserve">CIG ZC628C742D - Prot. 4788 del 10/06/2019 - Id: 523209 Servizio di sorveglianza sanitaria Trienno 2019/2022 art. 18 del D. Lgs. 81/2008 e s.m.i., prevede quale obbligo del datore di lavoro la nomina del medico competente e la scelta della tipologia dei s </t>
  </si>
  <si>
    <t xml:space="preserve">IM20210001268 </t>
  </si>
  <si>
    <t xml:space="preserve">INPS su SEL 6/2020 - Prot. 4731 del 29/09/2020. Determinazione n. 79/2020 - Profilo 2. Esperto nella costruzione di prove standardizzate d'inglese in una prospettiva sommativa e formativa. PROVE NAZ </t>
  </si>
  <si>
    <t xml:space="preserve">IM20210001269 </t>
  </si>
  <si>
    <t xml:space="preserve">INAIL su SEL 6/2020 - Prot. 4731 del 29/09/2020. Determinazione n. 79/2020 - Profilo 2. Esperto nella costruzione di prove standardizzate d'inglese in una prospettiva sommativa e formativa. PROVE NAZ </t>
  </si>
  <si>
    <t xml:space="preserve">IM20210001305 </t>
  </si>
  <si>
    <t xml:space="preserve">Prot. 3982 del 15/07/2020 ODA 5606497 CIG Z172DABCDA COPIE ECCEDENTI Noleggio N. 4 stampanti multifunzione di piano per la sede di via Nievo - Adesione alla Convenzione Consip Multifunzioni 31 – Lotto 3 produttività C (60 Mesi) ANNO 2020 Id: 607153 periodo </t>
  </si>
  <si>
    <t xml:space="preserve">IM20210001308 </t>
  </si>
  <si>
    <t xml:space="preserve">GIUNCHI MARTINA(0081283) </t>
  </si>
  <si>
    <t xml:space="preserve">Prot. 5624/2021 Assegno di ricerca 16/10/2021 - 15/10/2021 ID 617605 </t>
  </si>
  <si>
    <t xml:space="preserve">01 U 2021 1.1.01.001.09 11023 Assegni di ricerca (PROVE NAZ) </t>
  </si>
  <si>
    <t xml:space="preserve">IM20210001309 </t>
  </si>
  <si>
    <t xml:space="preserve">INPS su GIUNCHI M. Prot. 5624/2021 Assegno di ricerca 16/10/2021 - 15/10/2021 ID 617605 </t>
  </si>
  <si>
    <t xml:space="preserve">01 U 2021 1.1.02.001.01 11030 Contributi obbligatori per il personale assegni ricerca (INPS PROVE NAZ) </t>
  </si>
  <si>
    <t xml:space="preserve">IM20210001310 </t>
  </si>
  <si>
    <t xml:space="preserve">INAIL su GIUNCHI M. Prot. 5624/2021 Assegno di ricerca 16/10/2021 - 15/10/2021 ID 617605 </t>
  </si>
  <si>
    <t xml:space="preserve">01 U 2021 1.1.02.001.01 11030 Contributi obbligatori per il personale assegni ricerca (INAIL PROVE NAZ) </t>
  </si>
  <si>
    <t xml:space="preserve">IM20210001356 </t>
  </si>
  <si>
    <t xml:space="preserve">ID. 629807/2020. Richiesta per adesione alle trattative di beni e servizi informatici negoziate dalla CRUI - triennio 2021-2023 </t>
  </si>
  <si>
    <t xml:space="preserve">01 U 2021 1.3.02.099.03 13108 Quote di iscrizione ad associazioni (FOE) </t>
  </si>
  <si>
    <t xml:space="preserve">IM20210001363 </t>
  </si>
  <si>
    <t xml:space="preserve">INPS su Sel 7/2020 SINISCALCO VIALE BOLONDI SAVIOLI PAOLA BELTRAMINO CIPOLLONE (Imp 1364-943-944-945-946-947/2021) </t>
  </si>
  <si>
    <t xml:space="preserve">IM20210001364 </t>
  </si>
  <si>
    <t xml:space="preserve">SINISCALCO SCHLEICHER MARIA TERESA(0001173) </t>
  </si>
  <si>
    <t xml:space="preserve">Sel 7/2020 Prot. 4257/2021 Produzione di prove di comprensione del testo 23/07/2021-22/03/2022 </t>
  </si>
  <si>
    <t xml:space="preserve">IM20210001365 </t>
  </si>
  <si>
    <t xml:space="preserve">IRAP su Sel 7/2020 SINISCALCO VIALE BOLONDI SAVIOLI PAOLA BELTRAMINO CIPOLLONE (Imp 1364-943-944-945-946-947/2021) </t>
  </si>
  <si>
    <t xml:space="preserve">01 U 2021 1.2.01.001.01 12004 Imposta regionale sulle attivita' produttive a carico dell'ente sugli emolumenti Consulenze/Fonti esterne (PROVE NAZ) </t>
  </si>
  <si>
    <t xml:space="preserve">IM20210001366 </t>
  </si>
  <si>
    <t xml:space="preserve">Prot 6743/2020. Adesione alle trattative di beni e servizi informatici negoziate dalla CRUI - triennio 2021-2023. F. 11.6|2020|340 </t>
  </si>
  <si>
    <t xml:space="preserve">IM20210001390 </t>
  </si>
  <si>
    <t xml:space="preserve">CIG 74497532A8 - Prot invarico n. 440451 del 30/07/2018 - Servizio di pulizia per l'Istituto da svolgersi presso le sedi di: Via Ippolito Nievo, durata 48 mesi (Lotto1); </t>
  </si>
  <si>
    <t xml:space="preserve">IM20210001506 </t>
  </si>
  <si>
    <t xml:space="preserve">REPAS LUNCH COUPON(0004764) </t>
  </si>
  <si>
    <t xml:space="preserve">Prot. 6851 del 21/12/2020 - CIG 8570406AC2 - Ordine Diretto di Acquisto - ORDINE_5941984 buoni pasto 12 mesi Acquisto Buoni pasto 2021 </t>
  </si>
  <si>
    <t xml:space="preserve">01 U 2021 1.1.01.002.02 11025 Buoni pasto (FOE) </t>
  </si>
  <si>
    <t xml:space="preserve">IM20210001507 </t>
  </si>
  <si>
    <t xml:space="preserve">01 U 2021 1.1.01.002.02 11025 Buoni pasto (FOE RICERCA) </t>
  </si>
  <si>
    <t xml:space="preserve">IM20210001515 </t>
  </si>
  <si>
    <t xml:space="preserve">Prot.429/2021 CIG 7380724E1C id 638669/2020 - CONTRATTO ACCORDO COLLANA EDITORIALE-Produzione di 6 volumi collettanei dedicati ai contributi di ricerca presentati al IV Seminario “I dati INVALSI: uno strumento per la ricerca e la didattica”, Roma (29 n </t>
  </si>
  <si>
    <t xml:space="preserve">IM20210001570 </t>
  </si>
  <si>
    <t xml:space="preserve">INAS-CISL(0004304) </t>
  </si>
  <si>
    <t xml:space="preserve">Prot. 6565 del 09/08/2019 CONVENZIONE GESTIONE PRATICHE PA04 Servizio per la compilazione dei modelli PA04 e PASSWEB di INPS gestione ex INPDAP - ID 525441 Durata 06/09/2019 - 05/09/2021 </t>
  </si>
  <si>
    <t xml:space="preserve">IM20210001884 </t>
  </si>
  <si>
    <t xml:space="preserve">LA CANDIDA S.R.L. GLOBAL SERVICE(0004694) </t>
  </si>
  <si>
    <t xml:space="preserve">CIG 7698512513 PROT. INC. 323 DEL 17/01/2019 ID 454461 Servizio di pulizia e sanificazione ordinaria dei locali della sede dell'INVALSI in Via Angelo Bargoni, 8 - Roma piano seconda FASC. 11.6|2018|152 </t>
  </si>
  <si>
    <t xml:space="preserve">IM20210002011 </t>
  </si>
  <si>
    <t xml:space="preserve">EASYCOM SISTEMI SRL(0004780) </t>
  </si>
  <si>
    <t xml:space="preserve">CIG Z1F2B012A0 PROT. INC. 253 DEL 14/01/2020 ID: 540379/2019. Servizio di manutenzione ordinaria della durata di 36 mesi (dal 15/01/2020 al 14/01/2023): N. 2 impianti Antintrusione; N. 3 impianti Antincendio; N. 2 impianti di Videosorveglianza. (rettifica </t>
  </si>
  <si>
    <t xml:space="preserve">IM20210002178 </t>
  </si>
  <si>
    <t xml:space="preserve">Di Cresce Prot. 3661/2020 Patera Prot. 3662/2020 Toth 3760/2020 - Prot. 9376/2019 Attivazione tre assegni di ricerca biennali. Studio della progressione delle competenze grammaticali su base empirica - Apprendere ad apprendere - Comunicazione </t>
  </si>
  <si>
    <t xml:space="preserve">IM20210002179 </t>
  </si>
  <si>
    <t xml:space="preserve">INPS SU Di Cresce Prot. 3661/2020 Patera Prot. 3662/2020 Toth 3760/2020 - Prot. 9376/2019 Attivazione tre assegni di ricerca biennali. Studio della progressione delle competenze grammaticali su base empirica - Apprendere ad apprendere - Comunicazione </t>
  </si>
  <si>
    <t xml:space="preserve">IM20210002180 </t>
  </si>
  <si>
    <t xml:space="preserve">INAIL SU Di Cresce Prot. 3661/2020 Patera Prot. 3662/2020 Toth 3760/2020 - Prot. 9376/2019 Attivazione tre assegni di ricerca biennali. Studio della progressione delle competenze grammaticali su base empirica - Apprendere ad apprendere - Comunicazione </t>
  </si>
  <si>
    <t xml:space="preserve">IM20210002205 </t>
  </si>
  <si>
    <t xml:space="preserve">ID 558819/2019 - Cineca - Servizi di infrastruttura tecnologica e sistemistici per l’erogazione dei propri servizi applicativi e servizi di hosting del sistema “Gestione Domande. Annualità 2020-2021. </t>
  </si>
  <si>
    <t xml:space="preserve">IM20210002206 </t>
  </si>
  <si>
    <t xml:space="preserve">IM20210002237 </t>
  </si>
  <si>
    <t xml:space="preserve">BANCA POPOLARE DI MILANO(0000403) </t>
  </si>
  <si>
    <t xml:space="preserve">Prot. 4271 del 10/04/2018 - PATTO DI INTEGRITA’ RELATIVO ALL’ESECUZIONE DEL SERVIZIO DI CASSA DELL’INVALSI - CIG ZCD231DB1D - ID 390061 (durata 6 anni fino al 10.04.2024) </t>
  </si>
  <si>
    <t xml:space="preserve">IM20210002513 </t>
  </si>
  <si>
    <t xml:space="preserve">MAGGIOLI S.P.A.(0001187) </t>
  </si>
  <si>
    <t xml:space="preserve">CIG Z1F2B5AA1C PROT. INC. 10304 DEL 27/12/2019 Id: 567519 Servizio di conservazione sostitutiva documentazione elettronica della durata di 36 mesi (2020-2022) integrabile in applicativo gestione protocollo informatico e flussi documentali elettronici DocsP </t>
  </si>
  <si>
    <t xml:space="preserve">IM20210003289 </t>
  </si>
  <si>
    <t xml:space="preserve">Prot. 13939 del 18/12/2018 ’abbonamento triennale alla rivista mensile on-line "Appalti e Contratti" edita - id 473743/2018 - CIG ZDB2640234 durata 36 mesi </t>
  </si>
  <si>
    <t>ELENCO IMPEGNI ANNI PRECEDENTI</t>
  </si>
  <si>
    <t xml:space="preserve">IM20140000680 </t>
  </si>
  <si>
    <t xml:space="preserve">Convenzione CRUI prot. 303 del 10/01/14 Svolgimento delle verifiche delle competenze acquisite dai corsiti cui si riferiscono le competenze tecnico-professionali del percorso dell’ITS per un contributo scientifico attraverso il coinvolgimento di esperti di </t>
  </si>
  <si>
    <t xml:space="preserve">01 U 2014 1.3.02.099.99 13115 Altri servizi non altrimenti classificabili </t>
  </si>
  <si>
    <t xml:space="preserve">IM20140000769 </t>
  </si>
  <si>
    <t xml:space="preserve">EUROSTREET SOCIETA' COOPERATIVA(0003363) </t>
  </si>
  <si>
    <t xml:space="preserve">Prot. 8693 del 15/07/2014 - Affidamento del servizio di traduzione dall'inglese all'italiano delle prove cognitive Lotto CIG 5855634e07 </t>
  </si>
  <si>
    <t xml:space="preserve">IM20140001164 </t>
  </si>
  <si>
    <t xml:space="preserve">PITNEY BOWES ITALIA S.N.L.(0000303) </t>
  </si>
  <si>
    <t xml:space="preserve">Prot. 12836 del 03/12/14 Noleggio affrancatrice digitale DM90i PBAFFRANC@POSTA PER GESTIONE CORRISPONDENZA CIG Z601206B90 </t>
  </si>
  <si>
    <t xml:space="preserve">01 U 2014 1.3.02.016.02 13097 Spese postali e telegrafiche </t>
  </si>
  <si>
    <t xml:space="preserve">IM20150000250 </t>
  </si>
  <si>
    <t xml:space="preserve">Prot. 1096 dell'11/02/2015 - Acquisizione di e-Books sul catalogo EBSCOhost Collection Manager - Lotto CIG ZD41321C3D </t>
  </si>
  <si>
    <t xml:space="preserve">01 U 2015 2.2.01.099.01 22024 Materiale bibliografico </t>
  </si>
  <si>
    <t xml:space="preserve">IM20150000426 </t>
  </si>
  <si>
    <t xml:space="preserve">ICBPI(0003246) </t>
  </si>
  <si>
    <t xml:space="preserve">Canone annuo Gestione Certificato di Firma </t>
  </si>
  <si>
    <t xml:space="preserve">01 U 2015 1.3.02.017.01 13100 Spese per commissioni bancarie </t>
  </si>
  <si>
    <t xml:space="preserve">IM20150000553 </t>
  </si>
  <si>
    <t xml:space="preserve">Prot. 3930 del 13/05/2015 - Servizio di formazione del personale assegnato al Servizio Contratti dell'INVALSI corsi L'Economo nella PA: Compiti e responsabilità" e il Modulo specialistico appalti pubblici di servizi e forniture. Lotto CIG Z02148C00E </t>
  </si>
  <si>
    <t xml:space="preserve">01 U 2015 1.3.02.004.01 13042 Acquisto di servizi per la formazione generica e discrezionale </t>
  </si>
  <si>
    <t xml:space="preserve">IM20150000690 </t>
  </si>
  <si>
    <t xml:space="preserve">BARATTA ANTONIO(0002757) </t>
  </si>
  <si>
    <t xml:space="preserve">Pagamento per attività procuratoria espletata nel giudizio Tribunale Velletri sez. lav. R.G.16/08 </t>
  </si>
  <si>
    <t xml:space="preserve">01 U 2015 1.3.02.099.02 13107 Spese legali </t>
  </si>
  <si>
    <t xml:space="preserve">IM20150000691 </t>
  </si>
  <si>
    <t xml:space="preserve">GRISI GUIDO(0003621) </t>
  </si>
  <si>
    <t xml:space="preserve">Spese per la stesura della procura speciale a Cirillo Salvatore funzionario del personale </t>
  </si>
  <si>
    <t xml:space="preserve">IM20150001129 </t>
  </si>
  <si>
    <t xml:space="preserve">FINBUC S.R.L.(0003558) </t>
  </si>
  <si>
    <t xml:space="preserve">Prot. 3659 del 06/05/15 Ordine di acquisto materiale di consumo cartucce per stampante per funzionario - ufficio del personale CIG ZF8146BEE7 </t>
  </si>
  <si>
    <t xml:space="preserve">01 U 2015 1.3.01.002.01 13003 Carta, cancelleria e stampati </t>
  </si>
  <si>
    <t xml:space="preserve">IM20150001137 </t>
  </si>
  <si>
    <t xml:space="preserve">RICOH ITALIA S.R.L.(0002645) </t>
  </si>
  <si>
    <t xml:space="preserve">Prot. 4050 del 18/05/15 Proroga del contratto n. 92612 prot. 4428 del 08/05/12 per la fornitura di n. 1 sistema di stampa ad alta produttività CIG 4036100714 Periodo 01/05/15 30/06/15 Determinazione N. 98 E 116 2015 </t>
  </si>
  <si>
    <t xml:space="preserve">01 U 2015 1.3.02.099.99 13115 Altri servizi non altrimenti classificabili </t>
  </si>
  <si>
    <t xml:space="preserve">IM20150001867 </t>
  </si>
  <si>
    <t xml:space="preserve">TSTAT SRL(0000268) </t>
  </si>
  <si>
    <t xml:space="preserve">PROT. 9103 DEL 12/11/15 ACQUISTO 7 LICENZE RUMM 2030 10 LICENZE STATA 2 LICENZE MAPVIEWER CIG ZBE1713C47 DETERM 211/2015 </t>
  </si>
  <si>
    <t xml:space="preserve">IM20150001944 </t>
  </si>
  <si>
    <t xml:space="preserve">RICHIESTA RIPARAZIONE 30 INFISSI SICUREZZA D.LGS 81/08 </t>
  </si>
  <si>
    <t xml:space="preserve">01 U 2015 1.3.02.009.03 13072 Manutenzione ordinaria e riparazioni di mobili e arredi </t>
  </si>
  <si>
    <t xml:space="preserve">IM20150002080 </t>
  </si>
  <si>
    <t xml:space="preserve">TRASTEVERE SCHOOL(0003959) </t>
  </si>
  <si>
    <t xml:space="preserve">Prot. 8997 del 10/11/15 Incarico corso inglese CIG Z39170149B </t>
  </si>
  <si>
    <t xml:space="preserve">IM20150002205 </t>
  </si>
  <si>
    <t xml:space="preserve">Canone annuo gest. certificato di firma 05/09/2015 Mazzoli Paolo </t>
  </si>
  <si>
    <t xml:space="preserve">IM20150002336 </t>
  </si>
  <si>
    <t xml:space="preserve">NUOVA EDIL SCAVI SRL(0004028) </t>
  </si>
  <si>
    <t xml:space="preserve">Prot. 9019 del 11/11/15 incarico per la realizzazione dei lavori di apertura stradale e riparazione conduttura via Cardinal Massaia Frascati CIG ZAF170CB67 </t>
  </si>
  <si>
    <t xml:space="preserve">IM20150002382 </t>
  </si>
  <si>
    <t xml:space="preserve">SCUOLA VATICANA DI BIBLIOTECONOMIA(0004123) </t>
  </si>
  <si>
    <t xml:space="preserve">Prot. 225 del 11/01/2016- Incarico per affidamento del servizio di formazione del personale assegnato alla BIblioteca dell'INVALSI - Lotto CIG Z2417F37A4 </t>
  </si>
  <si>
    <t xml:space="preserve">IM20150002385 </t>
  </si>
  <si>
    <t xml:space="preserve">ENEL SERVIZIO ELETTRICO SPA(0001367) </t>
  </si>
  <si>
    <t xml:space="preserve">Servizio di energia elettrica mese novembre 2015 - Villa Falconieri Via Borromini, 5 - Frascati </t>
  </si>
  <si>
    <t xml:space="preserve">01 U 2015 1.3.02.005.04 13046 Energia elettrica </t>
  </si>
  <si>
    <t xml:space="preserve">IM20160000016 </t>
  </si>
  <si>
    <t xml:space="preserve">QUINARY SPA(0004149) </t>
  </si>
  <si>
    <t xml:space="preserve">Prot. 676 del 26/01/2016 ODA 2697718 acquisizione certificato instant ssl premium durata triennale determina 7/2016 CIG Z221832029 </t>
  </si>
  <si>
    <t xml:space="preserve">01 U 2016 1.3.02.099.99 13115 Altri servizi non altrimenti classificabili </t>
  </si>
  <si>
    <t xml:space="preserve">IM20160000042 </t>
  </si>
  <si>
    <t xml:space="preserve">DIVERSE CONVENZIONI ATTIVITA' IEA(0004263) </t>
  </si>
  <si>
    <t xml:space="preserve">Servizio di coordinamento e somministrazione nelle scuole partecipanti ai progetti IEA ICCS 2016 MS - PIRLS 2016 MS- tramite convenzione con 320 scuole </t>
  </si>
  <si>
    <t xml:space="preserve">IM20160000061 </t>
  </si>
  <si>
    <t xml:space="preserve">AUGUSTUS SPV COLLECTION ACCOUNT(0004229) </t>
  </si>
  <si>
    <t xml:space="preserve">Ordinanza di assegnazione di somme da dipendente da trattenere da GENNAIO a DICEMBRE n. 154/2012 Tribunale di Velletri </t>
  </si>
  <si>
    <t xml:space="preserve">01 U 2016 7.1.02.099.99 71002 Versamento di altre ritenute n.a.c </t>
  </si>
  <si>
    <t xml:space="preserve">IM20160000122 </t>
  </si>
  <si>
    <t xml:space="preserve">Prot. 1733 del 26/02/2016 - RICHIESTA SERVIZIO POSTALE PICK UP FULL DURATA ANNUALE - Lotto CIG ZBD18869CE </t>
  </si>
  <si>
    <t xml:space="preserve">01 U 2016 1.3.02.016.02 13097 Spese postali e telegrafiche </t>
  </si>
  <si>
    <t xml:space="preserve">IM20160000207 </t>
  </si>
  <si>
    <t xml:space="preserve">Prot. 4050 del 18/05/2015 - Proroga del contratto n. 92612 prot. 4428 del 08/05/12 per la fornitura di n. 1 sistema di stampa al alta produttività CIG 4036100714 periodo 01/05/2015 - 30/06/2015 - Determinazione n. 98 e 116/2015 </t>
  </si>
  <si>
    <t xml:space="preserve">IM20160000280 </t>
  </si>
  <si>
    <t xml:space="preserve">DIRECT PC U SRL(0004206) </t>
  </si>
  <si>
    <t xml:space="preserve">Prot. 5053 del 04/05/2016 CIG ZEC19B7B7B Affidamento diretto per fornitura di materiale di consumo perifericche hardware pc workstation e notebook prot. 3719-3788-4770 DETER 153/2016 </t>
  </si>
  <si>
    <t xml:space="preserve">01 U 2016 2.2.01.007.99 22017 Altro hardware non altrimenti classificabile </t>
  </si>
  <si>
    <t xml:space="preserve">IM20160000437 </t>
  </si>
  <si>
    <t xml:space="preserve">TNT GLOBAL EXPRESS S.P.A.(0002654) </t>
  </si>
  <si>
    <t xml:space="preserve">Prot. 4540 del 22/04/2016 - Incarico per la fornitura di tagliandi prepagati per la realizzaione di spedizioni nazionali, multi collo, spedizioni express entro le ore 10.00 del giorno successivo e spedizioni alle isole economy express - Codice CUP F88C1500 </t>
  </si>
  <si>
    <t xml:space="preserve">01 U 2016 1.10.99.099.9 13115 Altri servizi non altrimenti classificabili (PON CBT) </t>
  </si>
  <si>
    <t xml:space="preserve">IM20160000568 </t>
  </si>
  <si>
    <t xml:space="preserve">SDA EXPRESS COURIER SPA(0001778) </t>
  </si>
  <si>
    <t xml:space="preserve">CIG 6634543614 - Prot. 6415 del 15/06/2016 integrazione contratto n. 5655 del 24/05/2016 per la spedizione dei fascicoli prova nazionale 2015/2016 </t>
  </si>
  <si>
    <t xml:space="preserve">01 U 2016 1.10.99.099.9 13115 Altri servizi non altrimenti classificabili (PROVE NAZ) </t>
  </si>
  <si>
    <t xml:space="preserve">IM20160000655 </t>
  </si>
  <si>
    <t xml:space="preserve">Prot. 13776 del 14/11/2012 Incarico per il servizio di noleggio triennale di una fotocopiatrice multifunzione marca Ricoh mod. MPC2051AD - Lotto Z0B07298A1 </t>
  </si>
  <si>
    <t xml:space="preserve">01 U 2016 1.3.02.007.08 13062 Noleggi di impianti e macchinari </t>
  </si>
  <si>
    <t xml:space="preserve">IM20160000832 </t>
  </si>
  <si>
    <t xml:space="preserve">Prot. 8829 del 16/09/2016 - Incarico per la sottoscrizione per l'anno 2016 alla banca dati EBSCOhost per acquisto di e-book Lotto CIG Z5D1B32B60 </t>
  </si>
  <si>
    <t xml:space="preserve">01 U 2016 2.2.01.099.01 22024 Materiale bibliografico </t>
  </si>
  <si>
    <t xml:space="preserve">IM20160000874 </t>
  </si>
  <si>
    <t xml:space="preserve">ASSISTENZA moduli WINSTIPE- WINPRES-WINCOFIN-WINFATT perido 16/09/2016-16/08/2017; ASSITENZA Moduli WINSTIPE- WINPRES-WINCOFIN-WINFATT periodo 01/08/2016-15/09/2016;INTERVENTI (da svolgersi presso l'Ente e da remoto); MODULO 770/2016 CIG Z0F1B47B3E </t>
  </si>
  <si>
    <t xml:space="preserve">01 U 2016 2.2.03.002.01 22021 Sviluppo software e manutenzione evolutiva fonti esterne </t>
  </si>
  <si>
    <t xml:space="preserve">IM20160000907 </t>
  </si>
  <si>
    <t xml:space="preserve">INPS Incarico di prestazione di lavoro autonomo occasionale - 6 mesi dal 15/02 al 15/07/2016 (vd doc allegato) </t>
  </si>
  <si>
    <t xml:space="preserve">01 U 2016 1.1.02.001.01 11042 Contributi obbligatori per le Collaborazioni Fonti esterne </t>
  </si>
  <si>
    <t xml:space="preserve">IM20160000953 </t>
  </si>
  <si>
    <t xml:space="preserve">SEVERONI ANTONIO(0001035) </t>
  </si>
  <si>
    <t xml:space="preserve">Restituzione Prot. 7220 del 12/07/16 Infortunio/Malattia n. 514408961 31/05/16 Severoni A. </t>
  </si>
  <si>
    <t xml:space="preserve">01 U 2016 7.2.99.099.99 71012 Altre uscite per conto terzi n.a.c. </t>
  </si>
  <si>
    <t xml:space="preserve">IM20160001020 </t>
  </si>
  <si>
    <t xml:space="preserve">Partecipazione seminario CODIGER </t>
  </si>
  <si>
    <t xml:space="preserve">01 U 2016 1.3.02.002.01 13030 Missioni del personale dipendente (LIMITE DI SPESA) </t>
  </si>
  <si>
    <t xml:space="preserve">IM20160001103 </t>
  </si>
  <si>
    <t xml:space="preserve">Incontro di presentazione dei risultati dellew indagini internazionali,OCSE PISA - IEA TIMSS &amp; TIMSS ADVANCED, Roma, Aula Magna del Liceo Classico Ennio Quirino Visconti 6/12/2016, collegata al Provv. n.1093/2016 </t>
  </si>
  <si>
    <t xml:space="preserve">01 U 2016 1.3.02.002.05 13039 Spese per la partecipazione a convegni </t>
  </si>
  <si>
    <t xml:space="preserve">IM20160001171 </t>
  </si>
  <si>
    <t xml:space="preserve">RICHIESTA COFFEE BREAK PER COMMISSIONE SEL 11 ASSEGNI DI RICERCA DISP 5/2016 </t>
  </si>
  <si>
    <t xml:space="preserve">01 U 2016 1.3.02.099.05 13111 Spese per funzionamento delle commissioni di gara </t>
  </si>
  <si>
    <t xml:space="preserve">IM20160001285 </t>
  </si>
  <si>
    <t xml:space="preserve">ISTITUTO LEONARDO DA VINCI - G. RODARI 9(0004291) </t>
  </si>
  <si>
    <t xml:space="preserve">Restituzione per IBAN errato da mandato 2456 - bon. a fav. ist. L. da Vinci cc estinto </t>
  </si>
  <si>
    <t xml:space="preserve">01 U 2016 7.1.99.001.01 71013 Spese non andate a buon fine </t>
  </si>
  <si>
    <t xml:space="preserve">IM20160001346 </t>
  </si>
  <si>
    <t xml:space="preserve">Spese energia elettrica Villa Faconieri Anno 2015 e periodo gennaio giugno 2016 </t>
  </si>
  <si>
    <t xml:space="preserve">01 U 2016 1.3.02.005.04 13046 Energia elettrica </t>
  </si>
  <si>
    <t xml:space="preserve">IM20160003676 </t>
  </si>
  <si>
    <t xml:space="preserve">Spese viaggio vitto e alloggio per i Dirigenti Tecnici quali coordinatori NEV e di cancelleria </t>
  </si>
  <si>
    <t xml:space="preserve">01 U 2016 1.3.02.002.01 13030 Missioni del personale dipendente/esterni fonti esterne (VALUT SCUOLE) </t>
  </si>
  <si>
    <t xml:space="preserve">IM20170000011 </t>
  </si>
  <si>
    <t xml:space="preserve">Richiesta coordinamento nelle scuole partecipanti ai 3 progetti: OCSE PISA 2018 FIELD TRIAL - OCSE TALIS 2018 FIELD TRIAL - IEA e TIMSS 2019 STUDIO PILOTA (EX PROVV. 6/2017) </t>
  </si>
  <si>
    <t xml:space="preserve">01 U 2017 1.3.02.099.99 13115 Altri servizi non altrimenti classificabili (INDAG INTER Convenzioni) </t>
  </si>
  <si>
    <t xml:space="preserve">IM20170000013 </t>
  </si>
  <si>
    <t xml:space="preserve">ISTITUTO S. S. ROSSELLINI(0004883) </t>
  </si>
  <si>
    <t xml:space="preserve">Prot. 322 del 11/01/2017 B35I16000180007 10.9.1.A-FSEPON-INVALSI-2016-1 CONVENZIONE PER REALIZZARE LA RIPRESA MULTIMEDIALE DEI SEMINARI FORMATIVI DA REALIZZARSI A BOLOGNA PRODIS (EX PROVV 8/2017) </t>
  </si>
  <si>
    <t xml:space="preserve">01 U 2017 1.3.02.099.99 13115 Altri servizi non altrimenti classificabili (Convenzione scuola PON PRODIS) </t>
  </si>
  <si>
    <t xml:space="preserve">IM20170000015 </t>
  </si>
  <si>
    <t xml:space="preserve">Missione Emiletti Margherita: Atene 22-28/01/2017 Indag. Internaz. (ex PROVV 10/2017) </t>
  </si>
  <si>
    <t xml:space="preserve">01 U 2017 1.3.02.002.01 13030 Missioni del personale dipendente (INDAG INTER) </t>
  </si>
  <si>
    <t xml:space="preserve">IM20170000061 </t>
  </si>
  <si>
    <t xml:space="preserve">Prot.IPA n.1279 -Rimborso missione Mazzoli per partecipazione al Convegno rete scuole Napoli 14, Napoli 23/03/2017 </t>
  </si>
  <si>
    <t xml:space="preserve">01 U 2017 1.3.02.001.02 13028 Organi istituzionali dell'amministrazione - Rimborsi </t>
  </si>
  <si>
    <t xml:space="preserve">IM20170000064 </t>
  </si>
  <si>
    <t xml:space="preserve">Prot.IPA n.1243-1244 - Missione per Ricci e Palmiero per Somministrazione automatizzata delle prove per la misurazione diacronico-longitudinale degli apprendimenti rispetto agli obiettivi dell'UE - Bruxelles 13-14/03/2017 Cod.11.3.2.C-FSEPON-INVALSI-2015-2 </t>
  </si>
  <si>
    <t xml:space="preserve">01 U 2017 1.3.02.002.01 13030 Missioni del personale dipendente (PROVE NAZ) </t>
  </si>
  <si>
    <t xml:space="preserve">IM20170000066 </t>
  </si>
  <si>
    <t xml:space="preserve">Prot.IPA n.1288-1289-1290-1291-1292-1293-1294-1295-1296-1297 CUP B35I16000180007 - 10.9.1A-FSEPON-INVALSI-2016-1 - Missione per Acerra-Anoè-Blazina- Bouchè-Bozzeda-Cerini-Cristanini -Gilberti -Leoni -Pulvirenti -01_2017_Prodis-riunione presso sede Invalsi, </t>
  </si>
  <si>
    <t xml:space="preserve">01 U 2017 1.3.02.002.01 13030 Missioni del personale esterno (PON PRODIS) </t>
  </si>
  <si>
    <t xml:space="preserve">IM20170000071 </t>
  </si>
  <si>
    <t xml:space="preserve">PROT.IPA 1318-1319 -Missione di Romiti e Poliandri per Partecipazione Seminario SICI, Praga 28-30/03/2017 </t>
  </si>
  <si>
    <t xml:space="preserve">01 U 2017 1.3.02.002.01 13030 Missioni del personale dipendente (VALUT SCUOLE) </t>
  </si>
  <si>
    <t xml:space="preserve">IM20170000073 </t>
  </si>
  <si>
    <t xml:space="preserve">Prot.IPA da 1305 a 1317 e 1320 - 003_2017_A1_PN Incontro attribuzione voto PN, Roma 29-30/03/2017 - Aumentato impegno per Missione Martini-Prot.IPA 1339- Servizio catering richiesto all'agenzia viaggi Majesty Tour </t>
  </si>
  <si>
    <t xml:space="preserve">01 U 2017 1.3.02.002.01 13030 Missioni del personale esterno (PROVE NAZ) </t>
  </si>
  <si>
    <t xml:space="preserve">IM20170000075 </t>
  </si>
  <si>
    <t xml:space="preserve">Prot.IPA 1235-1236 -Missione di Cardarello e Scheerens per partecipazione a incontro Consiglio Scientifico, INVALSI 2/03/2017 </t>
  </si>
  <si>
    <t xml:space="preserve">IM20170000086 </t>
  </si>
  <si>
    <t xml:space="preserve">Prot.IPA 1336 Amendola - Missione per partecipazione Controlli di qualità indagine PISA, Napoli 26-27/03/2017 </t>
  </si>
  <si>
    <t xml:space="preserve">IM20170000087 </t>
  </si>
  <si>
    <t xml:space="preserve">Prot.IPA 1335 Emiletti - Missione per partecipare a Controllo qualità somministrazioni OCSE-PISA CBA, Milano 27-28/03/2017 </t>
  </si>
  <si>
    <t xml:space="preserve">IM20170000088 </t>
  </si>
  <si>
    <t xml:space="preserve">Prot.IPA 1333 e 1334- Ricci e Ajello- Missione per partecipazioen a Convegno, Dubai 17-20/03/2017 </t>
  </si>
  <si>
    <t xml:space="preserve">IM20170000090 </t>
  </si>
  <si>
    <t xml:space="preserve">Prot.IPA 1272 Di Leo- Missione per Tipografia STR press - coordinamento della predisposizione pacchi indiagini internazionali - PISA 2018 FT , Pomezia 9/03/2017 </t>
  </si>
  <si>
    <t xml:space="preserve">IM20170000100 </t>
  </si>
  <si>
    <t xml:space="preserve">Prot.IPA 1338 De Simio - Missione Controlli di qualità PISA FT 18, Bologna 28-29/03/2017 </t>
  </si>
  <si>
    <t xml:space="preserve">IM20170000115 </t>
  </si>
  <si>
    <t xml:space="preserve">Prot.IPA n.1346 Stringher -Missione per Partecipazione al II Meeting Progetto OECD Study on Social and Emotional Skills (Ex LSEC), Parigi 29-31/03/2017 </t>
  </si>
  <si>
    <t xml:space="preserve">IM20170000123 </t>
  </si>
  <si>
    <t xml:space="preserve">PROT.IPA 1343 LASORSA e 1353 BOTTA - Missione per Corso sulla costruzione di sistemi CAT con software specifici -Item Response Theory and Computer Adaptive testing, Cambridge dal 30-05/2017 al 2/06/2017 </t>
  </si>
  <si>
    <t xml:space="preserve">IM20170000124 </t>
  </si>
  <si>
    <t xml:space="preserve">PROT.IPA 1344 RICCI e 1345 PALMIERO- Missione per Incontro c/o OECD per la definizione livelli di competenza per la misurazione diacronico-longitudinale a livello internazionale, Parigi 28-29/03/2017 </t>
  </si>
  <si>
    <t xml:space="preserve">IM20170000127 </t>
  </si>
  <si>
    <t xml:space="preserve">Missione dipendente Pietracci per partecipare a Coder Training Meeting PISA 2018-FT , ATENE 22-28/01/2017 Prog. INDAG. INTERNAZIONALI.(EX PROVV. 11/2017) </t>
  </si>
  <si>
    <t xml:space="preserve">IM20170000129 </t>
  </si>
  <si>
    <t xml:space="preserve">Missione per Michela Freddano per partecipazione al Seminario "La valutazione della scuola come strumento per ridurre le disuguaglianze sociali" -Genova 16-19/01/2017 VALUTAZIONE SCUOLE (EX PROVV. 18) </t>
  </si>
  <si>
    <t xml:space="preserve">IM20170000136 </t>
  </si>
  <si>
    <t xml:space="preserve">IPA 1355 RICHIESTA MISSIONE BIGGERA A. FIRENZE 02-03/04/2017 Controllo qualità indagine PISA2018 FT </t>
  </si>
  <si>
    <t xml:space="preserve">IM20170000144 </t>
  </si>
  <si>
    <t xml:space="preserve">Prot.IPA 1201 - Missione Presidente Ajello Anna Maria: Bologna -26/01/2017 incontro direttore Mulino (ex PROVV 33/2017) </t>
  </si>
  <si>
    <t xml:space="preserve">IM20170000148 </t>
  </si>
  <si>
    <t xml:space="preserve">Prot.IPA 1195 -Pietracci missione per Partecipazione al meeting - 9th Meeting of National Research Coordinators for TIMSS 2015 and TIMSS Advanced 2015/1st Meeting of NRC TIMSS 2019 ,Amburgo 12-17/02/2017 (ex Provv.34/2017) </t>
  </si>
  <si>
    <t xml:space="preserve">IM20170000149 </t>
  </si>
  <si>
    <t xml:space="preserve">Prot.IPA 1194 -Palmerio missione per Partecipazione al 1st NRC meeting di TIMSS 2019, Amburgo 14-17-02-2017 ( ex Provv.35/2017) </t>
  </si>
  <si>
    <t xml:space="preserve">IM20170000161 </t>
  </si>
  <si>
    <t xml:space="preserve">Prot.IPA 1200 Benedettelli-Marzoli missione per incontro Casa editrice Il Mulino- Bologna 26/01/2017 (EX Provv.29/2017) </t>
  </si>
  <si>
    <t xml:space="preserve">01 U 2017 1.3.02.002.01 13030 Missioni del personale dipendente (LIMITE DI SPESA) </t>
  </si>
  <si>
    <t xml:space="preserve">IM20170000162 </t>
  </si>
  <si>
    <t xml:space="preserve">Missione per Marzano Incontro Direttore Generale Il Mulino- Bologna 26/01/2017 (ex provv. 30/2017) </t>
  </si>
  <si>
    <t xml:space="preserve">IM20170000175 </t>
  </si>
  <si>
    <t xml:space="preserve">Prot.IPA 1233 Quadrelli missione per Riunione di lavoro , Roma 27-28/02/2017 (ex Provv. 70/2017) </t>
  </si>
  <si>
    <t xml:space="preserve">01 U 2017 1.3.02.002.01 13030 Missioni del personale esterno (VALUT SCUOLE) </t>
  </si>
  <si>
    <t xml:space="preserve">IM20170000196 </t>
  </si>
  <si>
    <t xml:space="preserve">DI GESE TEAM SRL(0004509) </t>
  </si>
  <si>
    <t xml:space="preserve">Prot. 3097 del 03/04/2017 - Nr. IO 3602431 Servizio di manutenzione impianto di climatizzazione sala CED - CIG Z2F1E18751 </t>
  </si>
  <si>
    <t xml:space="preserve">01 U 2017 1.3.02.009.04 13073 Manutenzione ordinaria e riparazioni di impianti e macchinari </t>
  </si>
  <si>
    <t xml:space="preserve">IM20170000205 </t>
  </si>
  <si>
    <t xml:space="preserve">Missione Pietracci R.: Partecipazione meeting 9th Meeting of National Research Coordinators for TIMSS 2015; Amburgo (Germania) 12/2/2017 al 17/02/2017 Indagini internazionali(EX PROVV. 34/2017) </t>
  </si>
  <si>
    <t xml:space="preserve">IM20170000214 </t>
  </si>
  <si>
    <t xml:space="preserve">Prot. 3306 del 11/04/2017 - Incarico per la fornitura di tagliandi prepagati e servizio di spedizione presso la IEA DPC di Amburgo dei fascicoli cartacei inerenti il progetto eTIMSS 2019 e PISA 2018 FT CIG ZE21E32256 </t>
  </si>
  <si>
    <t xml:space="preserve">01 U 2017 1.3.02.099.99 13115 Altri servizi non altrimenti classificabili (INDAG INTER Scansione, lettura ottica) </t>
  </si>
  <si>
    <t xml:space="preserve">IM20170000217 </t>
  </si>
  <si>
    <t xml:space="preserve">RICHIESTA 163 ESPERTI DI VALUTAZIONE ESTERNA DAL 01/03/207 AL 15/09/2017 - VALUTAZIONE SCUOLE (EX PROVV. 60) </t>
  </si>
  <si>
    <t xml:space="preserve">01 U 2017 1.3.02.010.01 13078 Incarichi libero professionali di studi, ricerca e consulenza (VALUT SCUOLE) </t>
  </si>
  <si>
    <t xml:space="preserve">IM20170000218 </t>
  </si>
  <si>
    <t xml:space="preserve">IRAP 163 ESPERTI DI VALUTAZIONE ESTERNA DAL 01/03/207 AL 15/09/2017 - VALUTAZIONE SCUOLE (EX PROVV. 61) </t>
  </si>
  <si>
    <t xml:space="preserve">01 U 2017 1.2.01.001.01 12004 Imposta regionale sulle attivita' produttive a carico dell'ente sugli emolumenti Consulenze/Fonti esterne (VALUT SCUOLE) </t>
  </si>
  <si>
    <t xml:space="preserve">IM20170000219 </t>
  </si>
  <si>
    <t xml:space="preserve">MISSIONI 163 ESPERTI DI VALUTAZIONE ESTERNA DAL 01/03/207 AL 15/09/2017 - VALUTAZIONE SCUOLE (EX PROVV. 62) </t>
  </si>
  <si>
    <t xml:space="preserve">IM20170000220 </t>
  </si>
  <si>
    <t xml:space="preserve">Rimborso di stampa copie per l'utilizzo degli strumenti di valutazione ESTERNA DAL 01/03/207 AL 15/09/2017 - VALUTAZIONE SCUOLE (EX PROVV. 63) </t>
  </si>
  <si>
    <t xml:space="preserve">01 U 2017 1.3.01.002.01 13003 Carta, cancelleria e stampati (VALUT SCUOLE) </t>
  </si>
  <si>
    <t xml:space="preserve">IM20170000222 </t>
  </si>
  <si>
    <t xml:space="preserve">RICHIESTA PER SPESE VITTO COMMISSIONE PER PROCEDURA SELEZIONE 12/04/2017 ESPERTI VALUTAZIONE ESTERNA (VALUE) </t>
  </si>
  <si>
    <t xml:space="preserve">01 U 2017 1.3.02.099.05 13109 Spese per componenti commissioni concorso e selezione del personale </t>
  </si>
  <si>
    <t xml:space="preserve">IM20170000226 </t>
  </si>
  <si>
    <t xml:space="preserve">N. 40 visite mediche per controlli sanitari </t>
  </si>
  <si>
    <t xml:space="preserve">01 U 2017 1.3.02.018.01 13101 Spese per accertamenti sanitari, ivi comprese le spese per visite fiscali </t>
  </si>
  <si>
    <t xml:space="preserve">IM20170000229 </t>
  </si>
  <si>
    <t xml:space="preserve">COMMISSIONE SELEZIONE PROCEDURA SELETTIVA PROFILI A e B (SEL 6/2016)PRESSO SEDE 12/04/2017 </t>
  </si>
  <si>
    <t xml:space="preserve">IM20170000230 </t>
  </si>
  <si>
    <t xml:space="preserve">COMMISSIONE SELEZIONE PROCEDURA SELETTIVA PROFILI A E B (SEL 6/2016) PRESSO SEDE 12/04/2017 </t>
  </si>
  <si>
    <t xml:space="preserve">IM20170000271 </t>
  </si>
  <si>
    <t xml:space="preserve">Prot.IPA 1396 Palmerio- Missione per partecipazione al 5th IEA ICCS 2016 NRC Meeting, Zara (Croazia) 10-17/06/2017 </t>
  </si>
  <si>
    <t xml:space="preserve">IM20170000272 </t>
  </si>
  <si>
    <t xml:space="preserve">Prot.IPA 1392 Cascella - Rimborso missione per somministrazione fascicoli Progetto Variazioni_2- Napoli 18-19/05/2017 </t>
  </si>
  <si>
    <t xml:space="preserve">IM20170000273 </t>
  </si>
  <si>
    <t xml:space="preserve">Prot.IPA 1391 Cascella - Rimborso missione per Somministrazione fascicoli Progetto Variazioni_2 , Napoli 28/04/2017 </t>
  </si>
  <si>
    <t xml:space="preserve">IM20170000277 </t>
  </si>
  <si>
    <t xml:space="preserve">Prot. IPA 1384 Cascella - Rimborso missione iunione con Fondazione San Paolo, Torino 13-14/04/2017 </t>
  </si>
  <si>
    <t xml:space="preserve">IM20170000278 </t>
  </si>
  <si>
    <t xml:space="preserve">Prot.IPA 1383 Depolo -Rimborso missione per Incontro Gruppo di Coordinamento Interistituzionale del Progetto PRODIS - Roma 11/04/2017- Cod. 10.9.1A-FSEPON-INVALSI-2016-1 </t>
  </si>
  <si>
    <t xml:space="preserve">IM20170000279 </t>
  </si>
  <si>
    <t xml:space="preserve">Prot.IPA 1359 Ricci -Rimborso per PGB e Incontro internazionale prove standardizzate paesi FILP ,Parigi 9-13/04/2017 </t>
  </si>
  <si>
    <t xml:space="preserve">IM20170000289 </t>
  </si>
  <si>
    <t xml:space="preserve">Prot.IPA 1360 Palmiero - Rimborso missione per partecipazione ad incontro internazionale prove standardizzate paesi FILP, Parigi 9-12/04/2017 </t>
  </si>
  <si>
    <t xml:space="preserve">IM20170000297 </t>
  </si>
  <si>
    <t xml:space="preserve">Compenso esperti costruzioni prove di apprendimento per anno 2016 </t>
  </si>
  <si>
    <t xml:space="preserve">01 U 2017 1.3.02.010.01 13078 Incarichi libero professionali di studi, ricerca e consulenza (PON CBT) </t>
  </si>
  <si>
    <t xml:space="preserve">IM20170000298 </t>
  </si>
  <si>
    <t xml:space="preserve">IRAP su diversi nominativi - incarichi esperti costruzione prove di apprendimento (compenso provv 297/2016)per anno 2016 </t>
  </si>
  <si>
    <t xml:space="preserve">01 U 2017 1.2.01.001.01 12004 IRAP a carico dell'ente sugli emolumenti al personale consulenze (PON CBT) </t>
  </si>
  <si>
    <t xml:space="preserve">IM20170000300 </t>
  </si>
  <si>
    <t xml:space="preserve">Poliandri missione KAZAN Russia dal 21 al 29/05/2017 </t>
  </si>
  <si>
    <t xml:space="preserve">IM20170000301 </t>
  </si>
  <si>
    <t xml:space="preserve">EPIFANI missione KAZAN - RUSSIA dal 21 al 29/05/2017 </t>
  </si>
  <si>
    <t xml:space="preserve">IM20170000325 </t>
  </si>
  <si>
    <t xml:space="preserve">Prot. IPA 1202/2017 Missione Cascella in Spagna (Valencia) dal 4 al 8/3/2017. Presentazione a convegno INTED 2017. </t>
  </si>
  <si>
    <t xml:space="preserve">IM20170000330 </t>
  </si>
  <si>
    <t xml:space="preserve">Prot.IPA 1409 e 1410-Pietracci e Palmerio missione per partecipazione PIRLS 2016 8th National Research Coordinators Meeting , Riga 18-22/06/2017 </t>
  </si>
  <si>
    <t xml:space="preserve">IM20170000335 </t>
  </si>
  <si>
    <t xml:space="preserve">INFOCERT S.P.A.(0002774) </t>
  </si>
  <si>
    <t xml:space="preserve">Prot. 5057 del 27/06/2017 - CIG Z8A1F24205 Servizio di firma digitale della durata di 36 mesi </t>
  </si>
  <si>
    <t xml:space="preserve">01 U 2017 1.3.01.002.06 13011 Materiale informatico </t>
  </si>
  <si>
    <t xml:space="preserve">IM20170000336 </t>
  </si>
  <si>
    <t xml:space="preserve">ISTITUTO COMPRENSIVO VIA FABIOLA(0004882) </t>
  </si>
  <si>
    <t xml:space="preserve">Convenzione con istituzione scolastica per utilizzo spazi limitrofi alla sede dell'INVALSI al fine di effettuare le operazioni di controllo e smistamento dei materiali di ritorno delle scuole partecipanti ai due progetti. </t>
  </si>
  <si>
    <t xml:space="preserve">IM20170000339 </t>
  </si>
  <si>
    <t xml:space="preserve">IL SOLE 24 ORE, SERVIZI ABBONAMENTI(0000764) </t>
  </si>
  <si>
    <t xml:space="preserve">Sottoscrizione abbonamento al formato elettronico di Scuola24 (il Sole 24 ore) </t>
  </si>
  <si>
    <t xml:space="preserve">01 U 2017 1.3.01.001.01 13001 Giornali e riviste </t>
  </si>
  <si>
    <t xml:space="preserve">IM20170000345 </t>
  </si>
  <si>
    <t xml:space="preserve">ID prot. n.1402 - Oggetto missione: Approfondimenti Valutazione Quantitativa - Roma 02/05/2017. </t>
  </si>
  <si>
    <t xml:space="preserve">IM20170000347 </t>
  </si>
  <si>
    <t xml:space="preserve">ID prot. n.1403 - Oggetto missione: Approfondimenti Valutazione Qualitativa - Roma 02/05/2017. </t>
  </si>
  <si>
    <t xml:space="preserve">IM20170000359 </t>
  </si>
  <si>
    <t xml:space="preserve">MSA DI PEREIRA ERIVELTON(0004886) </t>
  </si>
  <si>
    <t xml:space="preserve">Servizio specialistico per movimentazione arredi consistente in n.2 operatori (8 ore) </t>
  </si>
  <si>
    <t xml:space="preserve">01 U 2017 1.3.02.013.03 13091 Trasporti, traslochi e facchinaggio </t>
  </si>
  <si>
    <t xml:space="preserve">IM20170000363 </t>
  </si>
  <si>
    <t xml:space="preserve">POSTE ITALIANE S.P.A.(0000864) </t>
  </si>
  <si>
    <t xml:space="preserve">Servizio postale di pick up full - contratto di durata annuale (pagamento mensile per max €25) - CIG ZB31D2221D. </t>
  </si>
  <si>
    <t xml:space="preserve">01 U 2017 1.3.02.099.99 13115 Altri servizi non altrimenti classificabili </t>
  </si>
  <si>
    <t xml:space="preserve">IM20170000383 </t>
  </si>
  <si>
    <t xml:space="preserve">Prot.IPA 1417 Depolo - Missione per incontro -Valutazione dei Dirigenti scolastici , Roma 9/05/2017 -10.9.1A-FSEPON-INVALSI-2016-1 </t>
  </si>
  <si>
    <t xml:space="preserve">IM20170000404 </t>
  </si>
  <si>
    <t xml:space="preserve">Prot. 1523 del 24/5/17 Missione Cascella C. a Torino 28-30/5/17 Prove Nazionali, Incontri con coordinatori progetto e minori nell'ambito del progetto Competenze Trasversali con Compagnia di San Paolo. </t>
  </si>
  <si>
    <t xml:space="preserve">IM20170000405 </t>
  </si>
  <si>
    <t xml:space="preserve">Missione Prot. 1437 del 26/5/17 - 014_2017_A1_PN - Gruppo di lavoro per revisione e controllo finale fascicolo Prova nazionale. Roma 24-25/5/2017 Siniscalco M.T. </t>
  </si>
  <si>
    <t xml:space="preserve">IM20170000406 </t>
  </si>
  <si>
    <t xml:space="preserve">Missione Prot. 1437 del 26/5/17 - Spese per FEE 014_2017_A1_PN - Gruppo di lavoro per revisione e controllo finale fascicolo Prova nazionale. Roma 24-25/5/2017 Siniscalco M.T. (collegato Prov 405/2017) </t>
  </si>
  <si>
    <t xml:space="preserve">01 U 2017 1.3.02.002.05 13038 Spese per l'organizzazione di convegni (PROVE NAZ) </t>
  </si>
  <si>
    <t xml:space="preserve">IM20170000413 </t>
  </si>
  <si>
    <t xml:space="preserve">Missione Personale esterno Prot. 1527 del 25/5/17 - Roma 29/5/17 Progetto ProDis B35I16000180007 (collegato al provv. 492/17) </t>
  </si>
  <si>
    <t xml:space="preserve">IM20170000420 </t>
  </si>
  <si>
    <t xml:space="preserve">Missione Prot. 1421 11/5/2017 - Roma 11/5/17 Palumbo Relatore seminario Valutazione Enti di Ricerca. </t>
  </si>
  <si>
    <t xml:space="preserve">IM20170000421 </t>
  </si>
  <si>
    <t xml:space="preserve">Missione Prot. 1421 11/5/2017 - Spese per FEE Roma 11/5/17 Palumbo Relatore seminario Valutazione Enti di Ricerca. </t>
  </si>
  <si>
    <t xml:space="preserve">01 U 2017 1.3.02.002.05 13038 Spese per l'organizzazione di convegni (VALUT SCUOLE) </t>
  </si>
  <si>
    <t xml:space="preserve">IM20170000422 </t>
  </si>
  <si>
    <t xml:space="preserve">CUP B35I16000180007 - 10.9.1A-FSEPON-INVALSI-2016-1 Missione Prot. 1526 25/5/2017 - Lamezia Terme 25-26/5/2017 Partecipazione Seminario valutazione dei dirigenti. (collegata al provv. 493/2017) </t>
  </si>
  <si>
    <t xml:space="preserve">01 U 2017 1.3.02.002.01 13030 Missioni del personale dipendente (PON PRODIS) </t>
  </si>
  <si>
    <t xml:space="preserve">IM20170000430 </t>
  </si>
  <si>
    <t xml:space="preserve">Missione Prot. IPA 1501 del 19/5/2017 Spese FEE Partecipazione CdA del 24/5/2017: Salatin </t>
  </si>
  <si>
    <t xml:space="preserve">01 U 2017 1.3.02.002.05 13039 SPESE PER L'ORGANIZZAZIONE DI CONVEGNI (ISTITUZIONALE) </t>
  </si>
  <si>
    <t xml:space="preserve">IM20170000432 </t>
  </si>
  <si>
    <t xml:space="preserve">IRAP su RICHIESTA Selezione ESPERTI COSTRUZIONE PROVE FASCIA A </t>
  </si>
  <si>
    <t xml:space="preserve">IM20170000437 </t>
  </si>
  <si>
    <t xml:space="preserve">Servizio di trasferimento, trasloco della Biblioteca dell’INVALSI. CIG ZA11EF5738 di circa 500 mtl e di circa 70 mtl da Frascati (RM), ai locali del deposito dell'affidatario sito nell'area metropolitana di Roma, ricollocazione a scaffale nella struttura </t>
  </si>
  <si>
    <t xml:space="preserve">IM20170000474 </t>
  </si>
  <si>
    <t xml:space="preserve">Prot. 4016 del 11/05/17 CIG 70270411AE Servizio di spedizione dei fascicoli della prova nazionale per l’anno scolastico 2016/2017 </t>
  </si>
  <si>
    <t xml:space="preserve">01 U 2017 1.3.02.099.99 13115 Altri servizi non altrimenti classificabili (PROVE NAZ Editing Stampa) </t>
  </si>
  <si>
    <t xml:space="preserve">IM20170000492 </t>
  </si>
  <si>
    <t xml:space="preserve">Missione Personale esterno Prot. 1527 del 25/5/17 - Roma 29/5/17 Progetto ProDis B35I16000180007 (per FEE provv. 413) </t>
  </si>
  <si>
    <t xml:space="preserve">01 U 2017 1.3.02.002.05 13038 Spese per l'organizzazione di convegni (PON PRODIS) </t>
  </si>
  <si>
    <t xml:space="preserve">IM20170000493 </t>
  </si>
  <si>
    <t xml:space="preserve">CUP B35I16000180007 - 10.9.1A-FSEPON-INVALSI-2016-1 Missione Prot. 1526 25/5/2017 - Lamezia Terme 25-26/5/2017 Partecipazione Seminario valutazione dei dirigenti. (FEE collegate al provv. 422/2017) </t>
  </si>
  <si>
    <t xml:space="preserve">IM20170000523 </t>
  </si>
  <si>
    <t xml:space="preserve">Missione Prot. 1544, 1548 8 e 12/6/2017 – Lisbonsa, Portogallo 9-14/7/17 Partecipazione al 3rd NPM meeting di OCSE TALIS (Rif. provv. 524/2017) </t>
  </si>
  <si>
    <t xml:space="preserve">IM20170000524 </t>
  </si>
  <si>
    <t xml:space="preserve">Missione Prot. 1544, 1548 8 e 12/6/2017 – Lisbonsa, Portogallo 9-14/7/17 Partecipazione al 3rd NPM meeting di OCSE TALIS - Spese per FEE (Rif. provv. 523/2017) </t>
  </si>
  <si>
    <t xml:space="preserve">01 U 2017 1.3.02.002.05 13038 Spese per l'organizzazione di convegni (INDAG INTER) </t>
  </si>
  <si>
    <t xml:space="preserve">IM20170000525 </t>
  </si>
  <si>
    <t xml:space="preserve">Prot. IPA 1546 del 12/6/2017 - Partecipazione CDA del 22/6/2017 Salatin per i giorni 21-21/6/2017 (rif. provv. da prendere) </t>
  </si>
  <si>
    <t xml:space="preserve">IM20170000532 </t>
  </si>
  <si>
    <t xml:space="preserve">Prot. IPA 1547 del 9/6/2017 - Missione a Tampere Finlandia 29/8-1/9/2017 _ EARLI 2017 Symposium e paper presentation. ( rif. FEE provv. 534) </t>
  </si>
  <si>
    <t xml:space="preserve">IM20170000536 </t>
  </si>
  <si>
    <t xml:space="preserve">Prot. IPA 1541 del 7/6/2017 - Missione Bologna 17/6/2017: Seminario un equilibrio impossibile sulla Valutazione dirigenti. Pres. Ajello (rif. FEE provv. 537) </t>
  </si>
  <si>
    <t xml:space="preserve">IM20170000538 </t>
  </si>
  <si>
    <t xml:space="preserve">Prot. IPA 1549 del 13/6/2017 - Missione a Roma 29/5/2017 incontro di lavoro. Quadrelli I. (rif. FEE provv. 539) </t>
  </si>
  <si>
    <t xml:space="preserve">IM20170000550 </t>
  </si>
  <si>
    <t xml:space="preserve">Prot. 1536 del 1/6/2017 - Missione Regno Unito: University of Essex 8-22/7/2017. Cascella C. (rif. provv. 551) </t>
  </si>
  <si>
    <t xml:space="preserve">IM20170000551 </t>
  </si>
  <si>
    <t xml:space="preserve">Prot. 1536 del 1/6/2017 - Missione Regno Unito: University of Essex 8-22/7/2017. Iscrizione al convegno e Spese FEE: Cascella C. (rif. provv. 550) </t>
  </si>
  <si>
    <t xml:space="preserve">IM20170000552 </t>
  </si>
  <si>
    <t xml:space="preserve">Prot. 1538 del 5/6/2017. Missione Roma 7/6/2017 02-Gruppo di lavoro- Valutazione dei dirigenti. Depolo M. CUP B35I16000180007 - 10.9.1A-FSEPON-INVALSI-2016-1 (rif. FEE provv. 553) </t>
  </si>
  <si>
    <t xml:space="preserve">IM20170000555 </t>
  </si>
  <si>
    <t xml:space="preserve">Prot. IPA 1561 del 15/06/2017 -03_2017_PRODIS_CODIRES riunione presso sede INVALSI - Dirett.Mazzoli, 20/06/2017 - Cod.Naz. 10.9.1A-FSEPON-INVALSI-2016-1 CUP B35I16000180007- CUP B35I16000180007 -( rif. Provv.ri 558/2017; 561/2017) </t>
  </si>
  <si>
    <t xml:space="preserve">IM20170000558 </t>
  </si>
  <si>
    <t xml:space="preserve">Prot. IPA 1553-1554-1555-1556-1563 del 15/06/2017 -03_2017_PRODIS_CODIRES riunione presso sede INVALSI - 20/06/2017-Spese per FEE con IVA - Cod.Naz. 10.9.1A-FSEPON-INVALSI-2016-1 CUP B35I16000180007 - (rif.prov.ri 555/2017;561/2017) </t>
  </si>
  <si>
    <t xml:space="preserve">IM20170000561 </t>
  </si>
  <si>
    <t xml:space="preserve">Prot. IPA 1553-1554-1555-1556-1557-1559-1563-1567- del 15/06/2017 -03_2017_PRODIS_CODIRES riunione presso sede INVALSI - 20/06/2017-- Cod.Naz. 10.9.1A-FSEPON-INVALSI-2016-1 CUP B35I16000180007 -(rif.Provv.558/2017; 555/2017) </t>
  </si>
  <si>
    <t xml:space="preserve">IM20170000575 </t>
  </si>
  <si>
    <t xml:space="preserve">Prot. IPA 1570 del 19/6/2017 - Missione L'Aquila dal 26-28/6/2017 - Convegno La ricerca e PA: Falzetti P. (rif. FEE provv. 576) </t>
  </si>
  <si>
    <t xml:space="preserve">IM20170000576 </t>
  </si>
  <si>
    <t xml:space="preserve">Prot. IPA 1570 del 19/6/2017 - Missione L'Aquila dal 26-28/6/2017 - Spese FEE - Convegno La ricerca e PA: Falzetti P. (rif. provv. 575) </t>
  </si>
  <si>
    <t xml:space="preserve">IM20170000581 </t>
  </si>
  <si>
    <t xml:space="preserve">Prot. IPA 1546 del 9/6/2017 - Partecipazione CDA a Roma 22.6.2017 Salatin - (rif. FEE provv. ) </t>
  </si>
  <si>
    <t xml:space="preserve">IM20170000587 </t>
  </si>
  <si>
    <t xml:space="preserve">Prot. IPA 1545 del 9/6/2017. Partecipazione alla KEY COMPETENCES CONFERENCE a Bruxelles del 13-15/6/2017. (rif. provv. 586) </t>
  </si>
  <si>
    <t xml:space="preserve">IM20170000598 </t>
  </si>
  <si>
    <t xml:space="preserve">Prot. IPA 1571-1572 del 20/6/2017 - Missione l'Aquila 26-27/6/2017 CODIGER LA RICERCA E LA p.a. 2^ SESSIONE Carmignani, Benedettelli (rif. FEE provv. 599) </t>
  </si>
  <si>
    <t xml:space="preserve">IM20170000599 </t>
  </si>
  <si>
    <t xml:space="preserve">Prot. IPA 1571-1572 del 20/6/2017 - Missione l'Aquila 26-27/6/2017 CODIGER LA RICERCA E LA p.a. 2^ SESSIONE Carmignani, Benedettelli (rif. provv. 598) </t>
  </si>
  <si>
    <t xml:space="preserve">IM20170000612 </t>
  </si>
  <si>
    <t xml:space="preserve">RSI ROMA SERVIZI INTEGRATI(0004928) </t>
  </si>
  <si>
    <t xml:space="preserve">Prot. 5052 del 27/06/2017 - CIG Z6D1F182DB - SERVIZIO DI FACCHINAGGIO E TRASPORTO PER RECUPERO MATERIALE DEL LOCALE BIBLIOTECA PRESENTE NELLA VECCHIA SEDE DELL'ISTITUTO </t>
  </si>
  <si>
    <t xml:space="preserve">IM20170000630 </t>
  </si>
  <si>
    <t xml:space="preserve">IPA N. 1229 Marzoli Rita -Milano 16-17/03/2017-Convegno (Stelline La Biblioteca aperta) (ex 86/2017) - (rif.provv.631/2017) </t>
  </si>
  <si>
    <t xml:space="preserve">IM20170000631 </t>
  </si>
  <si>
    <t xml:space="preserve">IPA N.1229 Marzoli Rita -Milano 16-17/03/2017-Convegno (Stelline La Biblioteca aperta)-SPESA FEE CON IVA EX.PROVV.86/2017 - (rif.provv.630/2017) </t>
  </si>
  <si>
    <t xml:space="preserve">IM20170000632 </t>
  </si>
  <si>
    <t xml:space="preserve">ODA n. 3795403 CIG Z7E1F8A13A Acquisto modulo split payment e ticket per la configurazione e attivazione - F_11.6|2017|50 </t>
  </si>
  <si>
    <t xml:space="preserve">01 U 2017 1.3.02.019.01 13102 Gestione e manutenzione applicazioni </t>
  </si>
  <si>
    <t xml:space="preserve">IM20170000673 </t>
  </si>
  <si>
    <t xml:space="preserve">Prot. IPA 1582 del 30/6/2017 ha sostituito il 1577 del 23/6/2017. Missione Lisbona, Paco de Arcos 3-5/7/2017. Partecipazione al Meeting OECD ECEC Network. Stringher C. (rif. FEE provv. 674) </t>
  </si>
  <si>
    <t xml:space="preserve">IM20170000674 </t>
  </si>
  <si>
    <t xml:space="preserve">Prot. IPA 1577 del 23/6/2017. Spese FEE Missione Lisbona, Paco de Arcos 3-5/7/2017. Partecipazione al Meeting OECD ECEC Network. Stringher C. (rif. provv. 673) </t>
  </si>
  <si>
    <t xml:space="preserve">IM20170000678 </t>
  </si>
  <si>
    <t xml:space="preserve">Prot. IPA 1579 Nissione Cinque P. L'Aquila 27-28/06/2017 Incontro CODIGER </t>
  </si>
  <si>
    <t xml:space="preserve">IM20170000691 </t>
  </si>
  <si>
    <t xml:space="preserve">Prot. IPA 1578 del 27/6/2017, 1581 del 30/6/2017 1583 del 3/7/2017 - Missione a Tampere (Estero) 30/8-1/9/2017 Partecipazione al congresso EARLI 2017. Di Rienzo P. e Amparo M. (rif. FEE provv. 692) </t>
  </si>
  <si>
    <t xml:space="preserve">IM20170000702 </t>
  </si>
  <si>
    <t xml:space="preserve">Prot. IPA 1591-1592 del 4/7/2017; Missione Lussemburgo 25-26/7/2017 cooperazione internazionale per somministrazione CBT prove di matematica. (rif. FEE provv. 703) </t>
  </si>
  <si>
    <t xml:space="preserve">IM20170000703 </t>
  </si>
  <si>
    <t xml:space="preserve">Prot. IPA 1591-1592 del 4/7/2017; Missione Lussemburgo 25-26/7/2017 cooperazione internazionale per somministrazione CBT prove di matematica spese FEE (rif. provv. 702) </t>
  </si>
  <si>
    <t xml:space="preserve">IM20170000704 </t>
  </si>
  <si>
    <t xml:space="preserve">Prot. IPA 1590 del 3/7/2017. Missione a Berlino, 14-16/7/2017. Partecipazione al Convegno CIEAE M69 -Freie Universitat Berlin - Panero M.(rif. FEE e iscr provv. 705) </t>
  </si>
  <si>
    <t xml:space="preserve">IM20170000706 </t>
  </si>
  <si>
    <t xml:space="preserve">IPA prot. n.1598 del 05/07/2017 - CUP F88C15001080006 - Oggetto della missione: Conferenza ECER 2017 - 20-27/08/2017 Copenhagen (FEE provv. 707/2017) </t>
  </si>
  <si>
    <t xml:space="preserve">IM20170000707 </t>
  </si>
  <si>
    <t xml:space="preserve">IPA prot. n.1598 del 05/07/2017 - CUP F88C15001080006 - 11.3.2.C-FSEPON-INVALSI-2015-2 - Oggetto della missione: Conferenza ECER 2017 - Spese FEE 20-27/08/2017 Copenhagen (provv. 706/2017) </t>
  </si>
  <si>
    <t xml:space="preserve">IM20170000708 </t>
  </si>
  <si>
    <t xml:space="preserve">IPA prot. n.1599 del 05/07/2017 - Oggetto della missione: Sequential Monte Carlo Workshop - Uppssala 28/08-03/09/2017 (FEE PROVV. 711/2017) </t>
  </si>
  <si>
    <t xml:space="preserve">IM20170000710 </t>
  </si>
  <si>
    <t xml:space="preserve">DE FABBRITIIS PAOLA(0006999) </t>
  </si>
  <si>
    <t xml:space="preserve">Prot. 1444 del 15/02/2017 INCARICO PROFILO B ESPERTO SENIOR ATTIVITA' DI RICERCA QUANTITATIVA IN CAMPO PSICOLOGICO EDUCATIVO Mesi 36 02/2017 - 01/2020 </t>
  </si>
  <si>
    <t xml:space="preserve">01 U 2017 1.3.02.010.01 13078 Incarichi libero professionali di studi, ricerca e consulenza (PON VALUE) </t>
  </si>
  <si>
    <t xml:space="preserve">IM20170000716 </t>
  </si>
  <si>
    <t xml:space="preserve">IPA prot. n.1600 del 05/07/2017 - CUP B35I16000180007 - 10.9.1A-FSEPON-INVALSI-2016-1 - Oggetto missione: Gruppo interistuzionale PRODIS - Roma 06/07/2017 (FEE PROVV 717/2017) </t>
  </si>
  <si>
    <t xml:space="preserve">IM20170000718 </t>
  </si>
  <si>
    <t xml:space="preserve">IPA prot. n.1601 del 05/07/2017 - CUP B35I16000180007 - 10.9.1A-FSEPON-INVALSI-2016-1 - Oggetto della missione: Gruppo Interistuzionale PRODIS - Roma 06/07/2017 (FEE PROVV. 719/2017) </t>
  </si>
  <si>
    <t xml:space="preserve">IM20170000739 </t>
  </si>
  <si>
    <t xml:space="preserve">IPA prot. n.1606 del 11/07/2017 - Oggetto missione: Servizio in sede per esigeze istituzionali - Bologna 19-21/07/2017 (PROVV. FEE 740/2017) </t>
  </si>
  <si>
    <t xml:space="preserve">IM20170000740 </t>
  </si>
  <si>
    <t xml:space="preserve">IPA prot. n.1606 del 11/07/2017 - Oggetto missione: Servizio in sede per esigeze istituzionali - Bologna 19-21/07/2017 (PROVV. 739/2017) </t>
  </si>
  <si>
    <t xml:space="preserve">IM20170000743 </t>
  </si>
  <si>
    <t xml:space="preserve">ODA n. 3795403 CIG Z7E1F8A13A Acquisto multiplazione accessi Winccofin per la realizzazione processo ripudio eFattura - Responsabile: Carlo Di Giovamberardino - F_11.6|2017|50 </t>
  </si>
  <si>
    <t xml:space="preserve">IM20170000745 </t>
  </si>
  <si>
    <t xml:space="preserve">Prot. 5499 del 11/07/2017 - Incarico per il servizio di mensa all'Istituto Comprensivo di Dobbiaco per il Gruppo di Lavoro PROGETTO CBT CUP F88C15001080006 Codice nazionale 11.3.2.C-FSEPON INVALSI 2015-2 - 17-21/07/2017 </t>
  </si>
  <si>
    <t xml:space="preserve">IM20170000754 </t>
  </si>
  <si>
    <t xml:space="preserve">Ordine MEPA 3772216 Prot. 5712/2017 CIG Z841F65886 Determ. 156/2017 Convenzione CONSIP "Telefonia Mobile 6" per l’attivazione di n. 6 SIM di Fonia e migrazione utenze e n.7 SIM Dati e relativi dispositivi radiomobili (router)- Responsabile: Carlo di Giovam </t>
  </si>
  <si>
    <t xml:space="preserve">01 U 2017 1.3.02.005.02 13044 Telefonia mobile </t>
  </si>
  <si>
    <t xml:space="preserve">IM20170000755 </t>
  </si>
  <si>
    <t xml:space="preserve">Prot.IPA 1613 Angelini -Rimborso spese per partecipazione CDA Dobbiaco 16 Luglio 2017 </t>
  </si>
  <si>
    <t xml:space="preserve">IM20170000762 </t>
  </si>
  <si>
    <t xml:space="preserve">Prot. IPA 1615 del 14/7/2017 Missione a Merida (Messico) 24-31/7/2017, partecipazione al Congreso Interamericano de Psicologìa. Sringher (rif. FEE e Iscrizione provv. 763) </t>
  </si>
  <si>
    <t xml:space="preserve">IM20170000763 </t>
  </si>
  <si>
    <t xml:space="preserve">Prot. IPA 1615 e 1616 del 14/7/2017 Missione a Merida (Messico) 24-31/7/2017, partecipazione al Congreso Interamericano de Psicologìa.Spese FEE + Iscrizione - Sringher, Patera (rif. provv. 762 e 764) </t>
  </si>
  <si>
    <t xml:space="preserve">IM20170000791 </t>
  </si>
  <si>
    <t xml:space="preserve">Prot. IPA 1618, 1619, 1620 del 18.7.2017; Commissione concorso 19-25/7/2017 Covi, Viale, Monari (rif. FEE provv. 792) </t>
  </si>
  <si>
    <t xml:space="preserve">IM20170000792 </t>
  </si>
  <si>
    <t xml:space="preserve">Prot. IPA 1618, 1619, 1620 del 18.7.2017; Commissione concorsi 19-25/7/2017 Covi, Viale, Monari (rif. provv. 791) </t>
  </si>
  <si>
    <t xml:space="preserve">IM20170000827 </t>
  </si>
  <si>
    <t xml:space="preserve">IPA prot. n.1625 del 21/07/2017 - Oggetto della missione: Commissione concorsi - Roberta Cardarello - Roma 24-25/07/2017 (FEE PROVV. 828/2017) </t>
  </si>
  <si>
    <t xml:space="preserve">IM20170000828 </t>
  </si>
  <si>
    <t xml:space="preserve">IPA prot. n.1625 del 21/07/2017 - Oggetto della missione: Commissione concorsi - Roberta Cardarello - Roma 24-25/07/2017 (PROVV. 827/2017) </t>
  </si>
  <si>
    <t xml:space="preserve">IM20170000829 </t>
  </si>
  <si>
    <t xml:space="preserve">IPA prot. n.1624 del 21/07/2017 - Oggetto della missione: Commissione concorsi - Marco Depolo - Roma 24-25/07/2017 (FEE PROVV. 830/2017) </t>
  </si>
  <si>
    <t xml:space="preserve">IM20170000830 </t>
  </si>
  <si>
    <t xml:space="preserve">IPA prot. n.1624 del 21/07/2017 - Oggetto della missione: Commissione concorsi - Marco Depolo - Roma 24-25/07/2017 (PROVV. 829/2017) </t>
  </si>
  <si>
    <t xml:space="preserve">IM20170000833 </t>
  </si>
  <si>
    <t xml:space="preserve">IPA prot. n.1623 del 21/07/2017 - Oggetto missione: Commissione concorsi - Luciano Covi - Roma 24/07/2017 (FEE PROVV. 834/2017) </t>
  </si>
  <si>
    <t xml:space="preserve">IM20170000834 </t>
  </si>
  <si>
    <t xml:space="preserve">IPA prot. n.1623 del 21/07/2017 - Oggetto missione: Commissione concorsi - Luciano Covi - Roma 24/07/2017 (PROVV. 833/2017) </t>
  </si>
  <si>
    <t xml:space="preserve">IM20170000836 </t>
  </si>
  <si>
    <t xml:space="preserve">IRAP SU MARZANO M. Prot. 6529 del 10/08/17 ESPERTO SENIOR COMPETENZA COMUNICAZIONE PER INCARICO 36 MESI AGOSTO 2017 - LUGLIO 2020 (PROVV 831/2017) </t>
  </si>
  <si>
    <t xml:space="preserve">01 U 2017 1.2.01.001.01 12003 IRAP a carico dell'ente sugli emolumenti al personale consulenza FOE </t>
  </si>
  <si>
    <t xml:space="preserve">IM20170000883 </t>
  </si>
  <si>
    <t xml:space="preserve">ODA n. 3795403 CIG Z7E1F8A13A Fornitura procedura mandato elettronico formato ABI 36- modulo aggiornamento mandato elettronico XML, compresa configurazione iniziale dei vari modelli di file da emettere (3 ticket giornalieri presso l'Ente) </t>
  </si>
  <si>
    <t xml:space="preserve">IM20170000896 </t>
  </si>
  <si>
    <t xml:space="preserve">Rita Loreto Dobbiaco 15 e 16 luglio 2017 partecipazione CdA (vd imp 897/2017) </t>
  </si>
  <si>
    <t xml:space="preserve">IM20170000897 </t>
  </si>
  <si>
    <t xml:space="preserve">FEE+IVA missione Rita Loreto 15 e 16 luglio 2017 Dobbiaco partecipazione CdA (vd imp 896/2017) </t>
  </si>
  <si>
    <t xml:space="preserve">IM20170000914 </t>
  </si>
  <si>
    <t xml:space="preserve">IRAP SU BOTTA E. Prot. 4927 del 21/06/17 F88C15001080006 11.3.2.C-FSEPON-INVALSI-2015-2 Implementazione/Coordinamento/Costruzione/Coordinamento/Ancoraggio per le attività </t>
  </si>
  <si>
    <t xml:space="preserve">IM20170000917 </t>
  </si>
  <si>
    <t xml:space="preserve">INPS SU BOTTA E. Prot. 4927 del 21/06/17 F88C15001080006 11.3.2.C-FSEPON-INVALSI-2015-2 Implementazione/Coordinamento/Costruzione/Coordinamento/Ancoraggio per le attività </t>
  </si>
  <si>
    <t xml:space="preserve">01 U 2017 1.1.02.001.01 11030 Contributi obbligatori per il personale consulenze (INPS PON CBT) </t>
  </si>
  <si>
    <t xml:space="preserve">IM20170000919 </t>
  </si>
  <si>
    <t xml:space="preserve">IRAP SU CALANCHINI M.P. Prot. 4864 del 19/06/17 F88C15001080006 11.3.2.C-FSEPON-INVALSI-2015-2 Implementazione/Coordinamento/Costruzione/Coordinamento/Ancoraggio per le attività </t>
  </si>
  <si>
    <t xml:space="preserve">IM20170001000 </t>
  </si>
  <si>
    <t xml:space="preserve">Prot. IPA 1646 del 10/8/2017 - Missione a Tampere (Estero) 30/8-1/9/2017 Partecipazione al congresso EARLI 2017. Patera in sostituzione di Di Rienzo Prot. IPA 1578 (provv. 691 e 692) (rif. FEE provv. 1001) (RIF 1765/2017) </t>
  </si>
  <si>
    <t xml:space="preserve">IM20170001019 </t>
  </si>
  <si>
    <t xml:space="preserve">IPA 1650 FREDDANO- partecipazione alla 13° Conferenza European Sociological Association- Atene 30-08/2017-01/09/2017 </t>
  </si>
  <si>
    <t xml:space="preserve">IM20170001024 </t>
  </si>
  <si>
    <t xml:space="preserve">IPA 1653 - Ricci FEE con IVA missione per ricerche IEA: sinergie per rilevazioni nazionale INVALSI 14/10/2017 - Budapest </t>
  </si>
  <si>
    <t xml:space="preserve">IM20170001045 </t>
  </si>
  <si>
    <t xml:space="preserve">Prot. IPA 1658 del 29/8/2017 Missione a Fiuggi 7-8/9/2017. Freddano M. Oggetto: Monitoraggio Corso "Industry 4.0". (rif. Provv. FEE 1046) </t>
  </si>
  <si>
    <t xml:space="preserve">IM20170001046 </t>
  </si>
  <si>
    <t xml:space="preserve">Prot. IPA 1658 del 29/8/2017 Missione a Fiuggi 7-8/9/2017. Freddano M. Oggetto: Monitoraggio Corso "Industry 4.0". (rif. Provv. 1045) </t>
  </si>
  <si>
    <t xml:space="preserve">IM20170001059 </t>
  </si>
  <si>
    <t xml:space="preserve">Prot. IPA 1626 e 1627 del 24/7/2017. Missione Roma 26/7/2017 Depolo - Cardarello </t>
  </si>
  <si>
    <t xml:space="preserve">IM20170001060 </t>
  </si>
  <si>
    <t xml:space="preserve">Prot. IPA 1626 e 1627 del 24/7/2017. Missione Roma 26/7/2017 Depolo - Cardarello (rif. IMP 1059/2017) </t>
  </si>
  <si>
    <t xml:space="preserve">IM20170001073 </t>
  </si>
  <si>
    <t xml:space="preserve">DIVERSI NOMINATIVI SEL 5/2017(0005081) </t>
  </si>
  <si>
    <t xml:space="preserve">LORDO 3+3 ESPERTI PER COSTRUZIONE PROVE MATEMATICA ITALIANO SETT-DIC 2017 Leonetti-Melillo-Nevola E. ed M.-Privitera-Vaccaro </t>
  </si>
  <si>
    <t xml:space="preserve">IM20170001074 </t>
  </si>
  <si>
    <t xml:space="preserve">INPS SU Leonetti-Melillo-Nevola E. ed M.-Privitera-Vaccaro 3+3 ESPERTI PER COSTRUZIONE PROVE MATEMATICA ITALIANO SETT-DIC 2017 (IMP 1073/2017) </t>
  </si>
  <si>
    <t xml:space="preserve">IM20170001075 </t>
  </si>
  <si>
    <t xml:space="preserve">IRAP SU Leonetti-Melillo-Nevola E. ed M.-Privitera-Vaccaro 3+3 ESPERTI PER COSTRUZIONE PROVE MATEMATICA ITALIANO SETT-DIC 2017 (IMP 1073/2017) </t>
  </si>
  <si>
    <t xml:space="preserve">IM20170001077 </t>
  </si>
  <si>
    <t xml:space="preserve">INPS SU RAPONI 1 ESPERTO PER COSTRUZIONE PROVE INGLESE SETT-DIC 2017 (IMP 1076) </t>
  </si>
  <si>
    <t xml:space="preserve">01 U 2017 1.1.02.001.01 11030 Contributi obbligatori per consulenti (INPS PROVE NAZ) </t>
  </si>
  <si>
    <t xml:space="preserve">IM20170001079 </t>
  </si>
  <si>
    <t xml:space="preserve">Organizzazione Meeting OCSE NESLI a Roma 11-13/10/2017. Personale dipendente (Rif. IMP. 1080 e 1081) </t>
  </si>
  <si>
    <t xml:space="preserve">IM20170001080 </t>
  </si>
  <si>
    <t xml:space="preserve">Organizzazione Meeting OCSE NESLI a Roma 11-13/10/2017. Personale Esterno (Rif. IMP. 1079 e 1081) </t>
  </si>
  <si>
    <t xml:space="preserve">IM20170001099 </t>
  </si>
  <si>
    <t xml:space="preserve">IRAP SU Prot. 8533 del 18/10/2017 LORDO) 1 ESPERTO INFPN01 di Fascia C in ambito Infanzia OTT-DIC 2017 (contratto biennale ott. 2017-sett. 2019)(Rif. IMP. 1098/2017) </t>
  </si>
  <si>
    <t xml:space="preserve">01 U 2017 1.2.01.001.01 12008 Imposta regionale sulle attivita' produttive a carico dell'ente sugli emolumenti Consulenze/Fonti esterne (PROVE NAZ RAV </t>
  </si>
  <si>
    <t xml:space="preserve">IM20170001107 </t>
  </si>
  <si>
    <t xml:space="preserve">CASALINI LIBRI(0004707) </t>
  </si>
  <si>
    <t xml:space="preserve">DETERMINA 11/2017 RICHIESTA ACQUISIZIONE MONOGRAFIE </t>
  </si>
  <si>
    <t xml:space="preserve">01 U 2017 2.2.01.099.01 22024 Materiale bibliografico </t>
  </si>
  <si>
    <t xml:space="preserve">IM20170001163 </t>
  </si>
  <si>
    <t xml:space="preserve">IPA prot. n.1710/1711/1712/1713/1714/1716 del 12/09/2017 - (integrazioni) Prot. 1724-1725 Francesco Orlando/Dino Castiglioni/Paola Floreancig/Marco Bruschi/Fabio Molinari/Giacomo D'Agostino - Roma 18-19/09/2017 (rif. Fee 1181/2017) </t>
  </si>
  <si>
    <t xml:space="preserve">IM20170001164 </t>
  </si>
  <si>
    <t xml:space="preserve">IPA prot. n.1709 del 12/09/2017 - Oggetto della missione: Inagurazione anno scolastico c/o IC Pirandello di Taranto - Anna Maria Ajello - Taranto 17-18/09/2017 (PROVV FEE 1165/2017) </t>
  </si>
  <si>
    <t xml:space="preserve">IM20170001165 </t>
  </si>
  <si>
    <t xml:space="preserve">IPA prot. n.1709 del 12/09/2017 - Spese FEE - Oggetto della missisone: Inagurazione anno scolastico c/o IC Pirandello di Taranto - Anna Maria Ajello - Taranto 17-18/09/2017 (PROVV 1164/2017) </t>
  </si>
  <si>
    <t xml:space="preserve">IM20170001172 </t>
  </si>
  <si>
    <t xml:space="preserve">Acquisto eBook SPLIT PAYMENT 2017 - in PDF 60 pag. con tutte le novità per professionisti, società ed enti pubblici dopo la manovra correttiva (legge di conversione del d.l. n 50/2017 </t>
  </si>
  <si>
    <t xml:space="preserve">IM20170001181 </t>
  </si>
  <si>
    <t xml:space="preserve">IPA Prot. n.1710-1711-1712-1713-1714-1716 del 13/09/2017 - Oggetto della missione: Formazione Valutazione esterna delle scuole dirigenti tecnici - Orlando-Castiglioni-Floreancig-Bruschi-Molinari- D'Agostino - Roma 18-19/09/2017- FEE CON IVA- (PROVV. 1163/2 </t>
  </si>
  <si>
    <t xml:space="preserve">IM20170001184 </t>
  </si>
  <si>
    <t xml:space="preserve">IPA prot. n.1720 del 14/09/2017 - Oggetto della missione: Data Managment Seminar - Amburgo - Riccardo Pietracci - Germania - 22-27/10/2017 - (PROVV 1185/2017) </t>
  </si>
  <si>
    <t xml:space="preserve">IM20170001193 </t>
  </si>
  <si>
    <t xml:space="preserve">IPA 1723 PATERA- partecipazione alla firma dell'Accordo INVALSI-UPS-Ecuador progetto Learning to Learn, Roma 18-20/09/2017 </t>
  </si>
  <si>
    <t xml:space="preserve">IM20170001194 </t>
  </si>
  <si>
    <t xml:space="preserve">IPA 1723 PATERA- partecipazione alla firma dell'Accordo INVALSI-UPS-Ecuador progetto Learning to Learn, FEE CON IVA Roma 18-20/09/2017 </t>
  </si>
  <si>
    <t xml:space="preserve">IM20170001215 </t>
  </si>
  <si>
    <t xml:space="preserve">IPA 1727 MARZOLI- Oggetto della missione:Riunione presso IFNET Firenze per riversamento dati OCLC, Firenze 20/09/2017 - ( Provv.FEE 1216/2017) </t>
  </si>
  <si>
    <t xml:space="preserve">IM20170001227 </t>
  </si>
  <si>
    <t xml:space="preserve">RCS MEDIAGROUP S.P.A(0005049) </t>
  </si>
  <si>
    <t xml:space="preserve">Abbonamento all'edizione digitale del Corriere della Sera (n.2 licenze con accesso annuale)per la consultazione, completa degli approfondimenti multimediali.-CIG Z7A1FF58DF </t>
  </si>
  <si>
    <t xml:space="preserve">01 U 2017 1.3.02.005.03 13045 Accesso a banche dati e a pubblicazioni on line </t>
  </si>
  <si>
    <t xml:space="preserve">IM20170001262 </t>
  </si>
  <si>
    <t xml:space="preserve">INPS su diversi nominativi - incarichi esperti costruzione prove di apprendimento (compenso provv 297/2016)per anno 2016 </t>
  </si>
  <si>
    <t xml:space="preserve">01 U 2017 1.1.02.001.01 11030 Contributi obbligatori per il personale assegni ricerca (INPS PON CBT) </t>
  </si>
  <si>
    <t xml:space="preserve">IM20170001266 </t>
  </si>
  <si>
    <t xml:space="preserve">IPA prot. n.1739 del 21/09/2017 - Oggetto della missione: Partecipazione CTS -Salatin - Roma 25-29/09/2017 (PROVV FEE 1267/2017) </t>
  </si>
  <si>
    <t xml:space="preserve">IM20170001268 </t>
  </si>
  <si>
    <t xml:space="preserve">IPA prot. n.1738 del 20/09/2017 - Oggetto della missione: Riunione presso la Compagnia di San Paolo con Labins e Mandrile per organizzazione rilevazione in main study dei dati per prgoetto su competenze traversali - Cascella -Torino 02-03-10/2017 (PROVV FE </t>
  </si>
  <si>
    <t xml:space="preserve">IM20170001292 </t>
  </si>
  <si>
    <t xml:space="preserve">IPA Prot.1735 del 19/09/2017 -Oggetto della missione: Accordo UPS ECUADOR/INVALSI PER PROGETTO APRENDER a APRENDER-Ajello-Roma 19/09/2017 </t>
  </si>
  <si>
    <t xml:space="preserve">01 U 2017 1.3.02.099.11 13114 Servizi per attivita' di rappresentanza </t>
  </si>
  <si>
    <t xml:space="preserve">IM20170001299 </t>
  </si>
  <si>
    <t xml:space="preserve">Oggetto della missione: partecipazione CDA - Roma 29/09/2017 - Arduino Salatin. </t>
  </si>
  <si>
    <t xml:space="preserve">IM20170001304 </t>
  </si>
  <si>
    <t xml:space="preserve">Prot. 8537 del 18/10/2017 - RDO 1721920 Servizioe di manutenzione n.4 condizionatori tipo split a colonna sala CED - canone annuale - CIG Z9C2036C6E - F.11.6|2017|72 </t>
  </si>
  <si>
    <t xml:space="preserve">IM20170001315 </t>
  </si>
  <si>
    <t xml:space="preserve">Rimborsi missioni Presidente INVALSI Prot. 6135-5899-5913/2017 TRENTO-MILANO-RIMINI </t>
  </si>
  <si>
    <t xml:space="preserve">IM20170001330 </t>
  </si>
  <si>
    <t xml:space="preserve">IPA prot. n.1773 del 27/09/2017 - Oggetto della missione:Partecipazione alla SICI -National Coordinator-Poliandri 5-6/10/2017 -(PROVV FEE 1331/2017) </t>
  </si>
  <si>
    <t xml:space="preserve">IM20170001363 </t>
  </si>
  <si>
    <t xml:space="preserve">Prot. IPA 1794 del 04/10/2017 - Oggetto della missione: TIMSS 2019 3rd NRC meeting - Melbourne 11-17/11/2017 (PROVV FEE 1364) </t>
  </si>
  <si>
    <t xml:space="preserve">IM20170001365 </t>
  </si>
  <si>
    <t xml:space="preserve">IPA prot. n.1803 del 04/10/2017 - Oggetto missione: Presentazione risultati OCSE PISA 2015 Financial Literacy al Convegno Educazione finanziaria, perchè un investimento per il futuro -Milano 06/10/2017. </t>
  </si>
  <si>
    <t xml:space="preserve">IM20170001399 </t>
  </si>
  <si>
    <t xml:space="preserve">Prot. 10525 del 30/12/2015 Convenzione CRUI-INVALSI - Coordinamento-Organizzazione-Gestione attività Prove </t>
  </si>
  <si>
    <t xml:space="preserve">01 U 2017 1.3.02.099.99 13115 Altri servizi non altrimenti classificabili (CONVENZIONE CRUI PROT. 10525 DEL 30/12/2015) </t>
  </si>
  <si>
    <t xml:space="preserve">IM20170001417 </t>
  </si>
  <si>
    <t xml:space="preserve">DIVERSI NOMINATIVI INT. SEL. 3/2016(0005080) </t>
  </si>
  <si>
    <t xml:space="preserve">Lordo - Estensione del contratto degli autori delle prove Nazionali </t>
  </si>
  <si>
    <t xml:space="preserve">01 U 2017 1.3.02.010.01 13078 Incarichi libero professionali di studi, ricerca e consulenza (PROVE NAZ) </t>
  </si>
  <si>
    <t xml:space="preserve">IM20170001418 </t>
  </si>
  <si>
    <t xml:space="preserve">INPS Estensione del contratto degli autori delle prove Nazionali </t>
  </si>
  <si>
    <t xml:space="preserve">IM20170001428 </t>
  </si>
  <si>
    <t xml:space="preserve">IFLA INTERNATIONAL FEDERATION OF LIBRARY(0001667) </t>
  </si>
  <si>
    <t xml:space="preserve">Prot. 9246 del 15/11/2017 - Adesione all'IFLA, International Federation of Library Associations and Institutions CIG Z3D20AEA1D (RESIDUO FATTURA PAGATA NEL 2017) </t>
  </si>
  <si>
    <t xml:space="preserve">01 U 2017 1.3.02.099.03 13108 Quote di iscrizione ad associazioni </t>
  </si>
  <si>
    <t xml:space="preserve">IM20170001447 </t>
  </si>
  <si>
    <t xml:space="preserve">Prot. IPA 1833 del 9/10/2017 - Missione Rovigo 12-13/10/2017 (Rif. provv. Fee 1448) </t>
  </si>
  <si>
    <t xml:space="preserve">IM20170001448 </t>
  </si>
  <si>
    <t xml:space="preserve">Prot. IPA 1833 del 9/10/2017 - Missione Rovigo 12-13/10/2017 (Rif. provv. 1447) </t>
  </si>
  <si>
    <t xml:space="preserve">IM20170001487 </t>
  </si>
  <si>
    <t xml:space="preserve">Prott. IPA tra 1914 e 1919 e n. 1925 e 1723 - INGLESE 022_2017_A1_ENG - Spese PI - Napoli 22-28/10/2017 - Seminario prova di Inglese (rif. Provv. FEE 1489) (RIF 1761/2017) </t>
  </si>
  <si>
    <t xml:space="preserve">IM20170001488 </t>
  </si>
  <si>
    <t xml:space="preserve">Prott. IPA tra 1860 e 1922 del 13/10/2017 - INGLESE 022_2017_A1_ENG - Spese PE - Napoli 22-28/10/2017 - Seminario prova di Inglese (rif. Provv. FEE 1489) </t>
  </si>
  <si>
    <t xml:space="preserve">IM20170001490 </t>
  </si>
  <si>
    <t xml:space="preserve">prot. n.1920 e 1924 del 17/10/2017 - Oggetto della missione: TIMSS - Data Management Seminar - Francesca Leggi e Antonio Severoni - Amburgo 22-27/10/2017 (PROVV FEE 1491/2017). </t>
  </si>
  <si>
    <t xml:space="preserve">IM20170001495 </t>
  </si>
  <si>
    <t xml:space="preserve">ELEMEDIA S.P.A.(0005077) </t>
  </si>
  <si>
    <t xml:space="preserve">Prot. 7209 del 25/09/2017 - Abbonamento all'edizione digitale di Repubblica (n.2 licenze con accesso annuale) ne consente la consultazione, completa degli approfondimenti multimediali.CIG Z1A1FF587D </t>
  </si>
  <si>
    <t xml:space="preserve">IM20170001519 </t>
  </si>
  <si>
    <t xml:space="preserve">Prot. IPA 1932 del 18/10/2017 Missione Perugia 20/10/2017 Presentazione risultati Financial Literacy OCSE PISA 2015. </t>
  </si>
  <si>
    <t xml:space="preserve">IM20170001527 </t>
  </si>
  <si>
    <t xml:space="preserve">IPA 1963 del 23/10/2017 - Cristina Stringher - Oggetto della missione: "OECD ECEC indicators development" - Parigi 26-27/10/2017 (PROVV. FEE 1528/2017) </t>
  </si>
  <si>
    <t xml:space="preserve">01 U 2017 1.3.02.002.01 13030 Missioni del personale dipendente (PROVE NAZ RAV INF) </t>
  </si>
  <si>
    <t xml:space="preserve">IM20170001529 </t>
  </si>
  <si>
    <t xml:space="preserve">IPA prot. n.1850 e 1851 del 13/10/2017 - Riccardo Petracci e Margherita Emiletti - Oggetto della missione: CODER TRAINING - PISA 2018 MS - Malta 22-26/01/2018 (SPESE FEE PROVV 1530/2017)Tab. Miss. 2342 </t>
  </si>
  <si>
    <t xml:space="preserve">IM20170001559 </t>
  </si>
  <si>
    <t xml:space="preserve">Prott. IPA da 1970 a 1975, 1977, da 1985 a 1991. CUP F88C15001080006 - 11.3.2.C-FSEPON-INVALSI-2015-2 L13 029_2017_A1_MAT Spese FEE - Missione Bologna 3-5/11/2017 (rif. Provv. 1558-1560) </t>
  </si>
  <si>
    <t xml:space="preserve">IM20170001560 </t>
  </si>
  <si>
    <t xml:space="preserve">Prott. IPA da 1970 a 1975, 1977, da 1986 a 1991. CUP F88C15001080006 - 11.3.2.C-FSEPON-INVALSI-2015-2 L13 029_2017_A1_MAT Spese PI - Missione Bologna 3-5/11/2017 (rif. FEE Provv. 1559) </t>
  </si>
  <si>
    <t xml:space="preserve">IM20170001575 </t>
  </si>
  <si>
    <t xml:space="preserve">Prott. IPA 1992, 1992 del 26/10/2017. Falzetti, Desimoni -Spese PI- Bologna 2/11/2017 Test Matematica L8 (rif. provv. FEE 1576) - (RIF 1779/2017) </t>
  </si>
  <si>
    <t xml:space="preserve">IM20170001576 </t>
  </si>
  <si>
    <t xml:space="preserve">Prott. IPA 1992, 1992 del 26/10/2017. Falzetti, Desimoni -Spese FEE- Bologna 2/11/2017 Test Matematica L8 (rif. provv. 1575) </t>
  </si>
  <si>
    <t xml:space="preserve">IM20170001583 </t>
  </si>
  <si>
    <t xml:space="preserve">Convegno inerente ai temi relativi all'indagine ICCS 2016 - Roma 07 novembre 2017 - Responsabile Laura Palmerio </t>
  </si>
  <si>
    <t xml:space="preserve">01 U 2017 1.3.02.002.01 13030 Missioni del personale esterno (INDAG INTER) </t>
  </si>
  <si>
    <t xml:space="preserve">IM20170001584 </t>
  </si>
  <si>
    <t xml:space="preserve">Convegno relativo all'indagine ICCS 2016 - Roma 7 novembre 2017 - Responsabile Laura Palmerio. </t>
  </si>
  <si>
    <t xml:space="preserve">IM20170001585 </t>
  </si>
  <si>
    <t xml:space="preserve">Convegno relativo all'indagine ICCS 2016 - Spese Sale - Roma 7 novembre 2017 - Responsabile Laura Palmerio </t>
  </si>
  <si>
    <t xml:space="preserve">IM20170001587 </t>
  </si>
  <si>
    <t xml:space="preserve">Gruppo di lavoro coordinatori di matematica L13 (codice univoco 029_2017_A1_MAT) - Spese sale - Bologna 3-5/11/2017 - Responsabile Roberto Ricci </t>
  </si>
  <si>
    <t xml:space="preserve">IM20170001596 </t>
  </si>
  <si>
    <t xml:space="preserve">ASSOCIAZIONE CRISTIANA LAVORATORI ITALIA(0005115) </t>
  </si>
  <si>
    <t xml:space="preserve">CIG Z6620A8A4B - AFFITTO SALA RIUNIONI CON CAPIENZA PER 30 PAX PER GG 21/11/2017;9/01/2018;16/01/2018 </t>
  </si>
  <si>
    <t xml:space="preserve">IM20170001600 </t>
  </si>
  <si>
    <t xml:space="preserve">RICHIESTA MISSIONE RICCI GENOVA-MILANO-BOLOGNA-TREVISO-TRENTO-BOLZANO-ABANO 09-10-12-14-15-16/11/2017 DGLS_62_07_08 DGLS_62_09 DGLS_62_02-03-04 DGLS_62_01 </t>
  </si>
  <si>
    <t xml:space="preserve">IM20170001601 </t>
  </si>
  <si>
    <t xml:space="preserve">RICHIESTA MISSIONE SPESE FEE RICCI GENOVA-MILANO-BOLOGNA-TREVISO-TRENTO-BOLZANO-ABANO 09-10-12-14-15-16/11/2017 DGLS_62_07_08 DGLS_62_09 DGLS_62_02-03-04 DGLS_62_01 </t>
  </si>
  <si>
    <t xml:space="preserve">IM20170001605 </t>
  </si>
  <si>
    <t xml:space="preserve">Prott. IPA 2030 del 3/11/2017 Spese PI - Missione Parma, Rolo (RE) 22-23/11/2017 (rif. FEE Provv. 1606) </t>
  </si>
  <si>
    <t xml:space="preserve">IM20170001607 </t>
  </si>
  <si>
    <t xml:space="preserve">Prot. IPA 2026 del 3/11/2017 Spese PI - Palmiero - Missione Bologna 16/11/2017 (rif. FEE Provv. 1608) </t>
  </si>
  <si>
    <t xml:space="preserve">IM20170001609 </t>
  </si>
  <si>
    <t xml:space="preserve">Prott. IPA da 2036 a 2041. L2 e 5 031_2017_A1_ITA Spese PE - Missione Roma 12-14/11/2017 (rif. FEE Provv. 1610) </t>
  </si>
  <si>
    <t xml:space="preserve">IM20170001610 </t>
  </si>
  <si>
    <t xml:space="preserve">Prott. IPA da 2036 a 2041. L2 e 5 031_2017_A1_ITA Spese FEE - Missione Roma 12-14/11/2017 (rif. Provv. 1609) </t>
  </si>
  <si>
    <t xml:space="preserve">IM20170001614 </t>
  </si>
  <si>
    <t xml:space="preserve">Prott. IPA 2043 2067 del 6e8/11/2017 Spese PI - Direttore - Missione Padova 9-10/11/2017 (rif. Provv. 1615) </t>
  </si>
  <si>
    <t xml:space="preserve">IM20170001616 </t>
  </si>
  <si>
    <t xml:space="preserve">Prot. IPA 2046 del 6/11/2017 Spese PI - M.T. Stancarone - Missione Padova 9-10/11/2017 (rif. Provv. 1615) </t>
  </si>
  <si>
    <t xml:space="preserve">IM20170001618 </t>
  </si>
  <si>
    <t xml:space="preserve">Prot. IPA 2035 del 6/11/2017 Spese PE - S. Del Sarto - Missione Firenze 30/11-2/12/2017 (rif. Provv. FEE 1619) </t>
  </si>
  <si>
    <t xml:space="preserve">IM20170001619 </t>
  </si>
  <si>
    <t xml:space="preserve">Prot. IPA 2035 del 6/11/2017 Spese FEE - S. Del Sarto - Missione Firenze 30/11-2/12/2017 (rif. Provv. 1618) </t>
  </si>
  <si>
    <t xml:space="preserve">IM20170001623 </t>
  </si>
  <si>
    <t xml:space="preserve">Prot. IPA 2029 del 3/11/2017 Spese Presidente - Missione Milano 30-31/10/2017 (spese per taxi) </t>
  </si>
  <si>
    <t xml:space="preserve">IM20170001628 </t>
  </si>
  <si>
    <t xml:space="preserve">BRANTRA TRANSLATION BVBA(0000768) </t>
  </si>
  <si>
    <t xml:space="preserve">CIG ZA420AF826 Prot. 9098 del 09/11/2017 - Servizio di traduzione dall'inglese dei materiali per la realizzazione delle indagini internazionali OCSE-PISA 2018 Main Study e IEA eTIMSS 2019 Field Trail - (FASC.11.6/2017/77) </t>
  </si>
  <si>
    <t xml:space="preserve">01 U 2017 1.3.02.099.99 13115 Altri servizi non altrimenti classificabili (INDAG INTER traduzioni) </t>
  </si>
  <si>
    <t xml:space="preserve">IM20170001632 </t>
  </si>
  <si>
    <t xml:space="preserve">Cena di Rappresentanza - Roma 06/11/2017 - Responsabile Laura Palmerio </t>
  </si>
  <si>
    <t xml:space="preserve">IM20170001635 </t>
  </si>
  <si>
    <t xml:space="preserve">Prott. IPA da 2049 a 2055. L5 032_2017_A1_ITA Spese PE - Missione Roma 15-17/11/2017 (rif. FEE Provv. 1636) </t>
  </si>
  <si>
    <t xml:space="preserve">IM20170001636 </t>
  </si>
  <si>
    <t xml:space="preserve">Prott. IPA da 2049 a 2055. L5 032_2017_A1_ITA Spese FEE - Missione Roma 15-17/11/2017 (rif. Provv. 1635) </t>
  </si>
  <si>
    <t xml:space="preserve">IM20170001637 </t>
  </si>
  <si>
    <t xml:space="preserve">Prott. IPA da 2057 a 2058. Spese PI - Missione YORK 9-13/11/2017 (rif. Provv. Iscriz. 1638 FEE 1639) </t>
  </si>
  <si>
    <t xml:space="preserve">IM20170001638 </t>
  </si>
  <si>
    <t xml:space="preserve">Prott. IPA da 2057 a 2058. Spese Iscrizione Convegno - Missione YORK 9-13/11/2017 (rif. Provv. 1637) </t>
  </si>
  <si>
    <t xml:space="preserve">IM20170001639 </t>
  </si>
  <si>
    <t xml:space="preserve">Prott. IPA da 2057 a 2058. Spese FEE - Missione YORK 9-13/11/2017 (rif. Provv. 1637) </t>
  </si>
  <si>
    <t xml:space="preserve">IM20170001641 </t>
  </si>
  <si>
    <t xml:space="preserve">Prot. IPA da 2071 - L5 030_2017_A1_MAT Spese PI Pozio S. - Missione Milano 17-18/11/2017 (rif. FEE Provv. 1642) </t>
  </si>
  <si>
    <t xml:space="preserve">IM20170001642 </t>
  </si>
  <si>
    <t xml:space="preserve">Prot. IPA da 2068 a 2075 del 8/11/2017 - L5 030_2017_A1_MAT Spese FEE - Missione Milano 17-18/11/2017 (rif. FEE Provv. 1642) </t>
  </si>
  <si>
    <t xml:space="preserve">IM20170001643 </t>
  </si>
  <si>
    <t xml:space="preserve">Prot. IPA da 2068 a 2070, da 2072 a 2075 del 8/11/2017 - L5 030_2017_A1_MAT Spese PE - Missione Milano 17-18/11/2017 (rif. FEE Provv. 1642) </t>
  </si>
  <si>
    <t xml:space="preserve">IM20170001654 </t>
  </si>
  <si>
    <t xml:space="preserve">IPA 2063- 2064 del 7/11/2017- Marzoli-Papa - Riunione presso IFNET per OCLC, Firenze 19-20/11/2017(Rif.PROVV FEE 1655/2017). </t>
  </si>
  <si>
    <t xml:space="preserve">IM20170001656 </t>
  </si>
  <si>
    <t xml:space="preserve">Prot. IPA da 2071 - DLGS_62_05 e 06 Spese PI dIRETTORE - Missione ANCONA E PESCARA 13-14/11/2017 (rif. FEE Provv. 1657) </t>
  </si>
  <si>
    <t xml:space="preserve">IM20170001658 </t>
  </si>
  <si>
    <t xml:space="preserve">Prott. IPA 2086 - DLGS_62_04 e 03 Spese PE - Missione Trento e Bolzano 13-15/11/2017 (rif. FEE Provv. 1657) </t>
  </si>
  <si>
    <t xml:space="preserve">IM20170001661 </t>
  </si>
  <si>
    <t xml:space="preserve">Prott. IPA 2083, 2084 - DLGS_62_02 Spese PE - Missione Treviso 12-1311/2017 (rif. FEE Provv. 1657) </t>
  </si>
  <si>
    <t xml:space="preserve">IM20170001679 </t>
  </si>
  <si>
    <t xml:space="preserve">Prot. IPA 2096 del 10/11/2017 - DLGS_62_14-15 -Spese PI - Missione Palermo e Catania 20-21/11/2017 (rif. FEE Provv. 1657) </t>
  </si>
  <si>
    <t xml:space="preserve">IM20170001680 </t>
  </si>
  <si>
    <t xml:space="preserve">Prot. IPA 2093 del 10/11/2017 - DLGS_62_19 -Spese PI - Missione LAMEZIA TERME 5-6/12/2017 (rif. Provv. 1657) </t>
  </si>
  <si>
    <t xml:space="preserve">IM20170001687 </t>
  </si>
  <si>
    <t xml:space="preserve">IPA prot. n.2109 del 14/11/2017 - Cristina Stringher - Oggetto della missione: Partecipazione all'Informal Advisory Group Meeting per il progetto OECD Study on Socio-Emotional Skills (SSES) - Spese personale dipendente - Parigi 19-21/11/2017 (rif provv fee </t>
  </si>
  <si>
    <t xml:space="preserve">IM20170001692 </t>
  </si>
  <si>
    <t xml:space="preserve">Prot. IPA 2110 del 13/11/2017; 2140 - DLGS_62_06 -Spese PE - Missione PESCARA 14-15/12/2017 (rif. FEE Provv. 1657) </t>
  </si>
  <si>
    <t xml:space="preserve">IM20170001695 </t>
  </si>
  <si>
    <t xml:space="preserve">RICHIESTA PER RIMBORSO SPESE/VITTO/ALLOGGIO PER 95 DIRIGENTI TECNICI NEV PER VISITE SU 220 SCUOLE FINO AL 30/09/2017 E 01/10/2017-15/02/2018 (INTEGRAZIONE SU IMP 32/2016) </t>
  </si>
  <si>
    <t xml:space="preserve">IM20170001696 </t>
  </si>
  <si>
    <t xml:space="preserve">RICHIESTA PER RIMBORSO DI STAMPA COPIESTRUMENTI PER 95 DIRIGENTI TECNICI NEV E PER 220 SCUOLE FINO AL 30/09/2017 E 01/10/2017-15/02/2018 (INTEGRAZIONE SU IMP 32/2016) </t>
  </si>
  <si>
    <t xml:space="preserve">IM20170001701 </t>
  </si>
  <si>
    <t xml:space="preserve">Prot. IPA 2116 del 14/11/2017 - DLGS_62_09 -Spese PE - Missione Bologna 16/12/2017 (rif. FEE Provv. 1657) </t>
  </si>
  <si>
    <t xml:space="preserve">IM20170001705 </t>
  </si>
  <si>
    <t xml:space="preserve">DIVERSI NOMINATIVI (ELENCO ALLEGATO)(0002990) </t>
  </si>
  <si>
    <t xml:space="preserve">Prot. IPA 2121 del 15/11/2017 – L8 035_2017_A1_MAT - Missione BOLOGNA, 24-25/11/2017 </t>
  </si>
  <si>
    <t xml:space="preserve">IM20170001706 </t>
  </si>
  <si>
    <t xml:space="preserve">Prott. IPA 2120 da 2122 a 2130 del 15/11/2017 – L8 035_2017_A1_MAT - Missione BOLOGNA, 24-25/11/2017 (rif. Provv. 1703 per dipendenti) </t>
  </si>
  <si>
    <t xml:space="preserve">IM20170001708 </t>
  </si>
  <si>
    <t xml:space="preserve">MAZZOLI PAOLO(0004179) </t>
  </si>
  <si>
    <t xml:space="preserve">Prot. IPA 2112 del 14/11/2017 - DLGS_62_10 -Spese PI - Missione Perugia 16/11/2017 </t>
  </si>
  <si>
    <t xml:space="preserve">IM20170001717 </t>
  </si>
  <si>
    <t xml:space="preserve">Convegno a Roma 22/11/2017 PISA 2015 CPS approfondimento e diffusione dei risultati e di temi relativi all’indagine. SPESE PE. </t>
  </si>
  <si>
    <t xml:space="preserve">IM20170001730 </t>
  </si>
  <si>
    <t xml:space="preserve">RICHIESTA MISSIONE PALMIERO IPA 2153 CHATILLONS AOSTA 20-11-2017 al giorno: 20-11-2017 DGLS_62_13 </t>
  </si>
  <si>
    <t xml:space="preserve">IM20170001731 </t>
  </si>
  <si>
    <t xml:space="preserve">RICHIESTA MISSIONE SANTI - ROMA 22-11-2017 al giorno: 22-11-2017 IPA 2137/2017 Convegno PISA 2015 CPS - 2.5|2017|11 Relatore Convegno PISA 2015 CPS </t>
  </si>
  <si>
    <t xml:space="preserve">IM20170001732 </t>
  </si>
  <si>
    <t xml:space="preserve">FEE RICHIESTA MISSIONE SANTI - ROMA 22-11-2017 al giorno: 22-11-2017 IPA 2137/2017 Convegno PISA 2015 CPS - 2.5|2017|11 Relatore Convegno PISA 2015 CPS </t>
  </si>
  <si>
    <t xml:space="preserve">IM20170001735 </t>
  </si>
  <si>
    <t xml:space="preserve">RICHIESTA MISSIONE CELLAMARE BOLOGNA 24-11-2017 al giorno: 25-11-2017 IPA 2144/2017 Gruppo di lavoro Matematica L8 - 035_2017_A1_MAT </t>
  </si>
  <si>
    <t xml:space="preserve">IM20170001736 </t>
  </si>
  <si>
    <t xml:space="preserve">FEE RICHIESTA MISSIONE CELLAMARE BOLOGNA 24-11-2017 al giorno: 25-11-2017 IPA 2144/2017 Gruppo di lavoro Matematica L8 - 035_2017_A1_MAT </t>
  </si>
  <si>
    <t xml:space="preserve">IM20170001748 </t>
  </si>
  <si>
    <t xml:space="preserve">CONVEGNO PISA 2015 CPS Affitto sala e attrezzature (euro 2.806,00) e noleggio pc portatile-microfono (euro 183,00 - euro 80,00) e personale esterno di assistenza tecnica di sala (euro 744,20) </t>
  </si>
  <si>
    <t xml:space="preserve">IM20170001749 </t>
  </si>
  <si>
    <t xml:space="preserve">CONVEGNO PISA 2015 CPS - Spese relativo vitto partecipanti esterni (euro 1.452,00) e spese viaggio Relatrice (euro 250,00) </t>
  </si>
  <si>
    <t xml:space="preserve">IM20170001761 </t>
  </si>
  <si>
    <t xml:space="preserve">IPA 1925 del 13/10/2017 - INGLESE 022_2017_A1_ENG - Seminario prova inglese - Napoli 22-28/10/2017 (rif 1487) </t>
  </si>
  <si>
    <t xml:space="preserve">IM20170001768 </t>
  </si>
  <si>
    <t xml:space="preserve">COMMISSIONE CONCORSO(0000183) </t>
  </si>
  <si>
    <t xml:space="preserve">NUCLEO di VALUTAZIONE Procedura di selezione per n. 7 Esperti (SEL 5-2017): Determinazione n.207/2017 FALZETTI-PALMIERO-MATTEI </t>
  </si>
  <si>
    <t xml:space="preserve">IM20170001800 </t>
  </si>
  <si>
    <t xml:space="preserve">Prott. IPA 2208 del 22/11/2017; 2500 del 11/12/17 - DLGS 62_29 - Spese PI - Ricci, Direttore - Missione Napoli 14/12/2017 (rif. IMP. 1657) </t>
  </si>
  <si>
    <t xml:space="preserve">IM20170001828 </t>
  </si>
  <si>
    <t xml:space="preserve">Prott. IPA 2421,2424, 2430 del 24/11/2017 – 037_2017_A1_MAT -Spese Tabelle di Missione - Missione BOLOGNA, 1-3/12/2017 (rif. Provv. 1825) </t>
  </si>
  <si>
    <t xml:space="preserve">IM20170001829 </t>
  </si>
  <si>
    <t xml:space="preserve">Prott. IPA 2422,2423, da 2425 a 2429, 2431 del 24/11/2017 – 037_2017_A1_MAT -Spese Tabelle di Missione - Missione BOLOGNA, 1-3/12/2017 (rif. Provv. 1826) </t>
  </si>
  <si>
    <t xml:space="preserve">IM20170001845 </t>
  </si>
  <si>
    <t xml:space="preserve">DI CHIACCHIO CARLO(0001375) </t>
  </si>
  <si>
    <t xml:space="preserve">Prot. IPA 2438 del 27/11/2017. Di Chiacchio -Spese Tabella missione - Ancona 28/11/2017 Oggetto: Presentazione risultati fl pisa 2015 </t>
  </si>
  <si>
    <t xml:space="preserve">IM20170001879 </t>
  </si>
  <si>
    <t xml:space="preserve">Prot. IPA 2465 del 3/12/2017. - Spese PI - Ricci - Missione Milano 13/12/2017 (rif. Provv. FEE 1880) </t>
  </si>
  <si>
    <t xml:space="preserve">IM20170001900 </t>
  </si>
  <si>
    <t xml:space="preserve">Prott. IPA 2455 del 1/12/2017. CIG 5242994F81 CUP B35I16000180007 - 10.9.1A-FSEPON-INVALSI-2016-1 Spese PE - Vignoli Missione Roma 6/12/2017 Riunione banca dati DS progetto PRODIS (rif. Provv. FEE 1901) </t>
  </si>
  <si>
    <t xml:space="preserve">IM20170001907 </t>
  </si>
  <si>
    <t xml:space="preserve">IRAP SU RICHIESTA COMPENSO PER N. 10 ESPERTI COSTRUZIONI PROVE APPRNDIMENTO/MATEMATICA/ITALIANO GENNAIO 2018-DICEMBRE 2020 (IMP 1906/2017) </t>
  </si>
  <si>
    <t xml:space="preserve">01 U 2017 1.2.01.001.01 12004 Imposta regionale sulle attivita' produttive a carico dell'ente sugli emolumenti Autore/Fonti esterne (PROVE NAZ) </t>
  </si>
  <si>
    <t xml:space="preserve">IM20170001908 </t>
  </si>
  <si>
    <t xml:space="preserve">INPS SU RICHIESTA COMPENSO PER N. 10 ESPERTI COSTRUZIONI PROVE APPRNDIMENTO/MATEMATICA/ITALIANO GENNAIO 2018-DICEMBRE 2020 (IMP 1906/2017) </t>
  </si>
  <si>
    <t xml:space="preserve">IM20170001909 </t>
  </si>
  <si>
    <t xml:space="preserve">Prott. IPA 2468 del 6/12/2017 - DLGS_62_26 - Rubinacci e 2488 DLGS_62_25_26 - Spese PE - Missione Campobasso 11-12/12/2017 (rif. FEE Provv. 1657) </t>
  </si>
  <si>
    <t xml:space="preserve">IM20170001910 </t>
  </si>
  <si>
    <t xml:space="preserve">Prot. IPA 2467 del 6/12/2017 - DLGS_62_30 e 31 - Cerini,Marrocchi, Silvestro - Spese PE - Missione Milano e Torino 18-19/12/2017 (rif. FEE Provv. 1657) </t>
  </si>
  <si>
    <t xml:space="preserve">IM20170001917 </t>
  </si>
  <si>
    <t xml:space="preserve">Prott. IPA da 2437 a (integrare) del 27/11/2017 – 039_2017_A1_ITA (Verschoor) - Spese PE - Missione Bologna, 11-13/12/2017 (rif. Provv. 1843) </t>
  </si>
  <si>
    <t xml:space="preserve">IM20170001925 </t>
  </si>
  <si>
    <t xml:space="preserve">WORKSHOP IERI IRT cod. univoco 2.5/2017/19 - Spese Iscrizione - Roma 11-13/12/2017 </t>
  </si>
  <si>
    <t xml:space="preserve">IM20170001932 </t>
  </si>
  <si>
    <t xml:space="preserve">IPA 2480-2481-2483 del 6/12/2017-034_2017_A1_ENG - Tabella Missione - Implementazione prove inglese CBT, Bologna 12-15/12/2017 (RIF.Provv.1931/2017) </t>
  </si>
  <si>
    <t xml:space="preserve">IM20170001937 </t>
  </si>
  <si>
    <t xml:space="preserve">DELL S.P.A(0001699) </t>
  </si>
  <si>
    <t xml:space="preserve">CIG Z1F2159B57 - Assistenza tecnica riparazione computer DELL di Laura Palmerio </t>
  </si>
  <si>
    <t xml:space="preserve">IM20170001947 </t>
  </si>
  <si>
    <t xml:space="preserve">LICEO SCIENTIFICO "A. RIGHI"(0002563) </t>
  </si>
  <si>
    <t xml:space="preserve">Affitto sala riunione per GdL_034_A1_2017_ENG costruzione prove Inglese CBT , Bologna 13-14/12/2017 presso Liceo Righi </t>
  </si>
  <si>
    <t xml:space="preserve">IM20170001962 </t>
  </si>
  <si>
    <t xml:space="preserve">Prott. IPA 2501 del 11/12/2017, 2503 - DLGS_62_29 - Rubinacci, Acerra - Spese PE - Missione Napoli 14/12/2017 (rif. FEE Provv. 1657) </t>
  </si>
  <si>
    <t xml:space="preserve">IM20170001963 </t>
  </si>
  <si>
    <t xml:space="preserve">Prot. IPA 2502 DEL 11/12/17 Spese PE Salatin - 15/12/2017 Missione Partecipazione CDA (rif. FEE Provv. 1964) </t>
  </si>
  <si>
    <t xml:space="preserve">IM20170001970 </t>
  </si>
  <si>
    <t xml:space="preserve">Prot. IPA 2499 DEL 11/12/17 Spese PE BANCHELLI S. - 14-15/12/2017 Missione Incontro presso INVALSI (rif. FEE Provv. 1971) </t>
  </si>
  <si>
    <t xml:space="preserve">IM20170001972 </t>
  </si>
  <si>
    <t xml:space="preserve">Prot. IPA 2497 DEL 10/12/17 Spese PI Ricci - 16/12/2017 Missione Verifica conclusiva sul Test Assembly d'Inglese (rif. FEE Provv. 1973) </t>
  </si>
  <si>
    <t xml:space="preserve">IM20170001979 </t>
  </si>
  <si>
    <t xml:space="preserve">Acquisto canone trimestrale noleggio stampante multifunzione Kyocera Taskalfa 5052ci - 48 mesi </t>
  </si>
  <si>
    <t xml:space="preserve">01 U 2017 1.3.02.005.99 13050 Utenze e canoni per altri servizi </t>
  </si>
  <si>
    <t xml:space="preserve">IM20170002041 </t>
  </si>
  <si>
    <t xml:space="preserve">IPA Prot. n.25112 e 2513 - Spese personale esterno - Patera e Rivera - Oggetto missione: Riunione progetto L2L con Presidente Invalsi - Roma 19-20/12/2017 </t>
  </si>
  <si>
    <t xml:space="preserve">IM20170002043 </t>
  </si>
  <si>
    <t xml:space="preserve">IPA Prot. n.2515 - Spese personale dipendente - Paolo Mazzoli - Oggetto missione: DGLS_62_30 e 07 e 07 e 31-32 Relatore seminario sul Decreto Legislativo - Torino 18-19/12/2017 </t>
  </si>
  <si>
    <t xml:space="preserve">IM20170002046 </t>
  </si>
  <si>
    <t xml:space="preserve">IPA prot. n.2515 - Spese FEE - Paolo Mazzoli - Spese personale dipendente - Oggetto missione: DGLS_62_30 e 07 e 31_32 relatore al seminario sul Decreto Legislativo - Torino 18-19/12/2017. </t>
  </si>
  <si>
    <t xml:space="preserve">IM20170002047 </t>
  </si>
  <si>
    <t xml:space="preserve">IPA prot. n.2514 - Spese personale dipendente - Clelia Cascella - Oggetto missione: Progetto "Competenze trasversali" con Compagnia di San Paolo - Torino 19-20/12/2017 </t>
  </si>
  <si>
    <t xml:space="preserve">IM20170002098 </t>
  </si>
  <si>
    <t xml:space="preserve">PROT INC. 2227-2228/2018 N. 2 ESPERTI - CASTELLO ERIK E DE FABRITIIS PAOLA - PER RICERCA DIDATTICA EDUCATIVA MEDIANTE BANCA DATI (SEL 9/2017 FASC. 9.1/2018/7) </t>
  </si>
  <si>
    <t xml:space="preserve">IM20170002099 </t>
  </si>
  <si>
    <t xml:space="preserve">INPS SU CASTELLO ERIK E DE FABRITIIS PAOLA -PROT INC. 2227-2228/2018 N. 2 ESPERTI PER RICERCA DIDATTICA EDUCATIVA MEDIANTE BANCA DATI (SEL 9/2017 FASC. 9.1/2018/7) VD IMP 2098/2017 </t>
  </si>
  <si>
    <t xml:space="preserve">IM20170002107 </t>
  </si>
  <si>
    <t xml:space="preserve">IRAP SU CASTELLO ERIK E DE FABRITIIS PAOLA -PROT INC. 2227-2228/2018 N. 2 ESPERTI PER RICERCA DIDATTICA EDUCATIVA MEDIANTE BANCA DATI (SEL 9/2017 FASC. 9.1/2018/7) VD IMP 2098/2017 </t>
  </si>
  <si>
    <t xml:space="preserve">IM20170002152 </t>
  </si>
  <si>
    <t xml:space="preserve">PALMERIO LAURA(0000895) </t>
  </si>
  <si>
    <t xml:space="preserve">IPA prot. n.1804 - Bruxelles 31/10-04/11/2017. </t>
  </si>
  <si>
    <t xml:space="preserve">IM20170002155 </t>
  </si>
  <si>
    <t xml:space="preserve">IPA prot. n.1410 - Riga (Lettonia) 19-22/06/2017 </t>
  </si>
  <si>
    <t xml:space="preserve">IM20170002165 </t>
  </si>
  <si>
    <t xml:space="preserve">Prot. 10699 del 29/12/2017 - Incarico per il servizio di pubblicità legale - Lotto CIG Z002189D7A </t>
  </si>
  <si>
    <t xml:space="preserve">01 U 2017 1.3.02.016.01 13029 Pubblicazione bandi di gara </t>
  </si>
  <si>
    <t xml:space="preserve">IM20170002239 </t>
  </si>
  <si>
    <t xml:space="preserve">Richiesta selezione 4-12 formatori di alta qualificazione </t>
  </si>
  <si>
    <t xml:space="preserve">01 U 2017 1.3.02.010.01 13078 Incarichi libero professionali di studi, ricerca e consulenza (PON PRODIS) </t>
  </si>
  <si>
    <t xml:space="preserve">IM20170002240 </t>
  </si>
  <si>
    <t xml:space="preserve">INPS 4-12 formatori di alta qualificazione (lordo imp 2239/2017) </t>
  </si>
  <si>
    <t xml:space="preserve">01 U 2017 1.1.02.001.01 11030 Contributi obbligatori per il personale consulenze (INPS PON PRODIS) </t>
  </si>
  <si>
    <t xml:space="preserve">IM20170002253 </t>
  </si>
  <si>
    <t xml:space="preserve">IPA prot. n.2630/2631 del 29/12/2017 - Laura Palmerio e Elisa Caponera - Oggetto della missione: partecipazione in qualità di relatore all'Aerea 2018 Annual Meeting - New York City (Stati Uniti) 12-18/04/2018 (VEDI PROVV FEE 2254/2017) </t>
  </si>
  <si>
    <t xml:space="preserve">IM20170002272 </t>
  </si>
  <si>
    <t xml:space="preserve">Ordinanza di assegnazione di somme da dipendente da trattenere da GENNAIO a DICEMBRE Anno 2017 n. 154/2012 Tribunale di Velletri </t>
  </si>
  <si>
    <t xml:space="preserve">01 U 2017 7.1.02.099.99 71011 Altre uscite per partite di giro </t>
  </si>
  <si>
    <t xml:space="preserve">IM20170002316 </t>
  </si>
  <si>
    <t xml:space="preserve">VODAFONE OMNITEL N.V.(0002168) </t>
  </si>
  <si>
    <t xml:space="preserve">Servizi telefonici Anno 2017 </t>
  </si>
  <si>
    <t xml:space="preserve">IM20170002317 </t>
  </si>
  <si>
    <t xml:space="preserve">Prot. 4784 del 15/06/2017 - CIG Z3A1EF56E9 - Acquisto 12 SIM per connessioni multiple a Internet 4G - CIG Z3A1EF56E9 </t>
  </si>
  <si>
    <t xml:space="preserve">IM20170002319 </t>
  </si>
  <si>
    <t xml:space="preserve">Fornitura Energia Elettrica Anno 2017 </t>
  </si>
  <si>
    <t xml:space="preserve">01 U 2017 1.3.02.005.04 13046 Energia elettrica </t>
  </si>
  <si>
    <t xml:space="preserve">IM20170002342 </t>
  </si>
  <si>
    <t xml:space="preserve">DIVERSI NOMINATIVI(0003909) </t>
  </si>
  <si>
    <t xml:space="preserve">IPA prot. n.1850 e 1851 del 13/10/2017 - Riccardo Petracci e Margherita Emiletti - Tab. Miss.- Oggetto della missione: CODER TRAINING - PISA 2018 MS - Malta 22-26/01/2018 (SPESE FEE PROVV 1529/2017 1530/2017) </t>
  </si>
  <si>
    <t xml:space="preserve">IM20180000008 </t>
  </si>
  <si>
    <t xml:space="preserve">GARUTI ROSSELLA(0002403) </t>
  </si>
  <si>
    <t xml:space="preserve">IPA 2635 Tab miss. </t>
  </si>
  <si>
    <t xml:space="preserve">01 U 2018 1.3.02.002.02 13033 Indennità di missione e di trasferta - Personale esterno (CBT) </t>
  </si>
  <si>
    <t xml:space="preserve">IM20180000011 </t>
  </si>
  <si>
    <t xml:space="preserve">IPA 2645 Tab miss. </t>
  </si>
  <si>
    <t xml:space="preserve">01 U 2018 1.3.02.002.01 13030 Missioni del personale dipendente (PON CBT) </t>
  </si>
  <si>
    <t xml:space="preserve">IM20180000015 </t>
  </si>
  <si>
    <t xml:space="preserve">IPA 2648-2649 </t>
  </si>
  <si>
    <t xml:space="preserve">01 U 2018 1.3.02.002.02 13033 Indennità di missione e di trasferta - Personale esterno (PROVE NAZ) </t>
  </si>
  <si>
    <t xml:space="preserve">IM20180000017 </t>
  </si>
  <si>
    <t xml:space="preserve">IPA 2648-2649 Tab miss. </t>
  </si>
  <si>
    <t xml:space="preserve">IM20180000022 </t>
  </si>
  <si>
    <t xml:space="preserve">IPA 2656 </t>
  </si>
  <si>
    <t xml:space="preserve">01 U 2018 1.3.02.002.05 13038 Spese per l'organizzazione di convegni (PROVE NAZ) </t>
  </si>
  <si>
    <t xml:space="preserve">IM20180000023 </t>
  </si>
  <si>
    <t xml:space="preserve">IPA 2663 </t>
  </si>
  <si>
    <t xml:space="preserve">01 U 2018 1.3.02.002.01 13030 Missioni del personale dipendente (PON VALUE) </t>
  </si>
  <si>
    <t xml:space="preserve">IM20180000025 </t>
  </si>
  <si>
    <t xml:space="preserve">IPA 2662 </t>
  </si>
  <si>
    <t xml:space="preserve">IM20180000030 </t>
  </si>
  <si>
    <t xml:space="preserve">IPA 2658-2659 Tab. miss </t>
  </si>
  <si>
    <t xml:space="preserve">01 U 2018 1.3.02.002.01 13030 Missioni del personale dipendente (PROVE NAZ) </t>
  </si>
  <si>
    <t xml:space="preserve">IM20180000031 </t>
  </si>
  <si>
    <t xml:space="preserve">PIETRACCI RICCARDO(0002999) </t>
  </si>
  <si>
    <t xml:space="preserve">IPA 2661-2676 Tab miss. PIETRACCI 16-17/01/2018 BOLOGNAFormazione operatori contatti telefonici scuole - PISA 2018 </t>
  </si>
  <si>
    <t xml:space="preserve">01 U 2018 1.3.02.002.01 13030 Missioni del personale dipendente (INDAG INTER) </t>
  </si>
  <si>
    <t xml:space="preserve">IM20180000032 </t>
  </si>
  <si>
    <t xml:space="preserve">IPA 2675 (Rif. Per TAB MISS. 36) </t>
  </si>
  <si>
    <t xml:space="preserve">IM20180000033 </t>
  </si>
  <si>
    <t xml:space="preserve">IPA 2675 </t>
  </si>
  <si>
    <t xml:space="preserve">01 U 2018 1.3.02.002.05 13038 Spese per l'organizzazione di convegni (PON CBT) </t>
  </si>
  <si>
    <t xml:space="preserve">IM20180000034 </t>
  </si>
  <si>
    <t xml:space="preserve">IPA 2667-2669-2673-2674-2677 tab. Miss. Cup: F88C15001090006 - 10.9.3.A-FSEPON-INVALSI-2015-1 </t>
  </si>
  <si>
    <t xml:space="preserve">IM20180000035 </t>
  </si>
  <si>
    <t xml:space="preserve">IPA 2668 </t>
  </si>
  <si>
    <t xml:space="preserve">01 U 2018 1.3.02.002.02 13033 Indennità di missione e di trasferta - Personale esterno (VALUE) </t>
  </si>
  <si>
    <t xml:space="preserve">IM20180000042 </t>
  </si>
  <si>
    <t xml:space="preserve">CELLAMARE SAVINA(0000972) </t>
  </si>
  <si>
    <t xml:space="preserve">IPA 2664 -2665 Tab miss. </t>
  </si>
  <si>
    <t xml:space="preserve">IM20180000056 </t>
  </si>
  <si>
    <t xml:space="preserve">IPA 2678 Tab miss. </t>
  </si>
  <si>
    <t xml:space="preserve">IM20180000058 </t>
  </si>
  <si>
    <t xml:space="preserve">IPA 2666-2691 </t>
  </si>
  <si>
    <t xml:space="preserve">IM20180000059 </t>
  </si>
  <si>
    <t xml:space="preserve">IPA 2666-2691 tab miss. </t>
  </si>
  <si>
    <t xml:space="preserve">IM20180000064 </t>
  </si>
  <si>
    <t xml:space="preserve">IPA 2690 Tab miss. </t>
  </si>
  <si>
    <t xml:space="preserve">IM20180000068 </t>
  </si>
  <si>
    <t xml:space="preserve">IPA 2679 </t>
  </si>
  <si>
    <t xml:space="preserve">IM20180000070 </t>
  </si>
  <si>
    <t xml:space="preserve">IPA 2679 Tab miss. </t>
  </si>
  <si>
    <t xml:space="preserve">IM20180000071 </t>
  </si>
  <si>
    <t xml:space="preserve">IPA 2686 Tab miss. </t>
  </si>
  <si>
    <t xml:space="preserve">IM20180000077 </t>
  </si>
  <si>
    <t xml:space="preserve">IPA 2692 Tab miss. </t>
  </si>
  <si>
    <t xml:space="preserve">IM20180000080 </t>
  </si>
  <si>
    <t xml:space="preserve">IPA 2697-2698-2699 </t>
  </si>
  <si>
    <t xml:space="preserve">IM20180000082 </t>
  </si>
  <si>
    <t xml:space="preserve">IPA 2697-2698-2699 Tab miss. </t>
  </si>
  <si>
    <t xml:space="preserve">IM20180000083 </t>
  </si>
  <si>
    <t xml:space="preserve">IPA 2693-2694-2695 </t>
  </si>
  <si>
    <t xml:space="preserve">IM20180000084 </t>
  </si>
  <si>
    <t xml:space="preserve">IM20180000085 </t>
  </si>
  <si>
    <t xml:space="preserve">IPA 2671-2672-2685 Integrazione gruppo 012 IMP. del 2017: 2198,2199, 2200 </t>
  </si>
  <si>
    <t xml:space="preserve">IM20180000086 </t>
  </si>
  <si>
    <t xml:space="preserve">IPA 2670 Integrazione gruppo 012 IMP. del 2017: 2198,2199, 2200 </t>
  </si>
  <si>
    <t xml:space="preserve">IM20180000088 </t>
  </si>
  <si>
    <t xml:space="preserve">IM20180000092 </t>
  </si>
  <si>
    <t xml:space="preserve">IPA 2701 </t>
  </si>
  <si>
    <t xml:space="preserve">IM20180000093 </t>
  </si>
  <si>
    <t xml:space="preserve">IM20180000094 </t>
  </si>
  <si>
    <t xml:space="preserve">IPA 2701 TAB. MISS. </t>
  </si>
  <si>
    <t xml:space="preserve">IM20180000099 </t>
  </si>
  <si>
    <t xml:space="preserve">IPA 2706 2707-2708-2709-2710-2711 017_2018_A1_ITA </t>
  </si>
  <si>
    <t xml:space="preserve">IM20180000100 </t>
  </si>
  <si>
    <t xml:space="preserve">IM20180000101 </t>
  </si>
  <si>
    <t xml:space="preserve">IPA 2705 014_2018_A1_PROVE </t>
  </si>
  <si>
    <t xml:space="preserve">IM20180000102 </t>
  </si>
  <si>
    <t xml:space="preserve">IM20180000118 </t>
  </si>
  <si>
    <t xml:space="preserve">Tab. Miss. IPA da 2613 a 2619 016_2018_A1_ITA </t>
  </si>
  <si>
    <t xml:space="preserve">IM20180000119 </t>
  </si>
  <si>
    <t xml:space="preserve">IPA 2702 </t>
  </si>
  <si>
    <t xml:space="preserve">IM20180000123 </t>
  </si>
  <si>
    <t xml:space="preserve">013_2018_A1_ITA </t>
  </si>
  <si>
    <t xml:space="preserve">IM20180000124 </t>
  </si>
  <si>
    <t xml:space="preserve">Integr. PROVV. 2229/2017_2018 </t>
  </si>
  <si>
    <t xml:space="preserve">IM20180000125 </t>
  </si>
  <si>
    <t xml:space="preserve">IM20180000140 </t>
  </si>
  <si>
    <t xml:space="preserve">IPA 2720 - 2731 Riunione prove ITA </t>
  </si>
  <si>
    <t xml:space="preserve">IM20180000143 </t>
  </si>
  <si>
    <t xml:space="preserve">IPA 2732-2733 tab. MISS. 015_2018_A1_ENG Disposizione 3/2018 ENGNEWPRIM Profili ENGNEWSEC1 e ENGNEWSEC2 </t>
  </si>
  <si>
    <t xml:space="preserve">IM20180000144 </t>
  </si>
  <si>
    <t xml:space="preserve">IPA 2737 015_2018_A1 </t>
  </si>
  <si>
    <t xml:space="preserve">IM20180000145 </t>
  </si>
  <si>
    <t xml:space="preserve">IPA 2737 tab. MISS 015_2018_A1 </t>
  </si>
  <si>
    <t xml:space="preserve">IM20180000151 </t>
  </si>
  <si>
    <t xml:space="preserve">015_2018_A1_ENG Integrazione servizio di front e back office 017_2018_A1_ITA </t>
  </si>
  <si>
    <t xml:space="preserve">IM20180000152 </t>
  </si>
  <si>
    <t xml:space="preserve">IPA 2738 </t>
  </si>
  <si>
    <t xml:space="preserve">IM20180000153 </t>
  </si>
  <si>
    <t xml:space="preserve">IPA 2739 </t>
  </si>
  <si>
    <t xml:space="preserve">IM20180000154 </t>
  </si>
  <si>
    <t xml:space="preserve">IPA 2740 Tab. Miss. </t>
  </si>
  <si>
    <t xml:space="preserve">IM20180000155 </t>
  </si>
  <si>
    <t xml:space="preserve">IPA 2682 Madrid - Spagna </t>
  </si>
  <si>
    <t xml:space="preserve">IM20180000158 </t>
  </si>
  <si>
    <t xml:space="preserve">IPA 2683 Madrid - Spagna </t>
  </si>
  <si>
    <t xml:space="preserve">01 U 2018 1.3.02.002.02 13033 Indennità di missione e di trasferta - Personale esterno (INDAG INTER) </t>
  </si>
  <si>
    <t xml:space="preserve">IM20180000162 </t>
  </si>
  <si>
    <t xml:space="preserve">018_2018_A1_ENG IPA 2739 TAB. MISS. </t>
  </si>
  <si>
    <t xml:space="preserve">IM20180000164 </t>
  </si>
  <si>
    <t xml:space="preserve">012_2018_A1_MAT 17 Integrazione PE 2199/2017 </t>
  </si>
  <si>
    <t xml:space="preserve">IM20180000165 </t>
  </si>
  <si>
    <t xml:space="preserve">012_2018_A1_MAT 17 Integrazione PI 2198/2017 </t>
  </si>
  <si>
    <t xml:space="preserve">IM20180000167 </t>
  </si>
  <si>
    <t xml:space="preserve">IPA 2742 </t>
  </si>
  <si>
    <t xml:space="preserve">IM20180000181 </t>
  </si>
  <si>
    <t xml:space="preserve">Celdes S.r.l.(0003325) </t>
  </si>
  <si>
    <t xml:space="preserve">Prot. 3351 del 16/03/2018 RDO 1874356 CIG Z12227235D - Rdo 1874356 - Acquisto monografie - Materiale bibliografico (FOE)- Fasc. 7.2/2018/22 - ID 400303 </t>
  </si>
  <si>
    <t xml:space="preserve">01 U 2018 2.2.01.099.01 22024 Materiale bibliografico (FOE) </t>
  </si>
  <si>
    <t xml:space="preserve">IM20180000184 </t>
  </si>
  <si>
    <t xml:space="preserve">IPA 2764 </t>
  </si>
  <si>
    <t xml:space="preserve">IM20180000185 </t>
  </si>
  <si>
    <t xml:space="preserve">IPA 2762 Tab. MISS. </t>
  </si>
  <si>
    <t xml:space="preserve">IM20180000189 </t>
  </si>
  <si>
    <t xml:space="preserve">Modulo richiesta n. 3 incontri CPIA 20-21-22 feb </t>
  </si>
  <si>
    <t xml:space="preserve">IM20180000192 </t>
  </si>
  <si>
    <t xml:space="preserve">01 U 2018 1.3.02.002.05 13038 Spese per l'organizzazione di convegni (PON VALUE) </t>
  </si>
  <si>
    <t xml:space="preserve">IM20180000198 </t>
  </si>
  <si>
    <t xml:space="preserve">ipa 2794 </t>
  </si>
  <si>
    <t xml:space="preserve">IM20180000200 </t>
  </si>
  <si>
    <t xml:space="preserve">ipa 2793 </t>
  </si>
  <si>
    <t xml:space="preserve">IM20180000202 </t>
  </si>
  <si>
    <t xml:space="preserve">In IMP. PE 2199 ora TAB MISS: Garuti, Orlandoni, Bassani e Bolondi </t>
  </si>
  <si>
    <t xml:space="preserve">IM20180000203 </t>
  </si>
  <si>
    <t xml:space="preserve">ipa 2763 tab. MISS. </t>
  </si>
  <si>
    <t xml:space="preserve">IM20180000204 </t>
  </si>
  <si>
    <t xml:space="preserve">ipa 2813 </t>
  </si>
  <si>
    <t xml:space="preserve">IM20180000206 </t>
  </si>
  <si>
    <t xml:space="preserve">ipa 2813 Tab. Miss. </t>
  </si>
  <si>
    <t xml:space="preserve">IM20180000209 </t>
  </si>
  <si>
    <t xml:space="preserve">ipa 2700 Tab. Miss. </t>
  </si>
  <si>
    <t xml:space="preserve">IM20180000230 </t>
  </si>
  <si>
    <t xml:space="preserve">Prot. 2666 del 23/02/2018 CIG ZB822793C2 Incarico per l’affidamento del servizio di formazione del personale assegnato al Settore Trattamento economico, ”LE NUOVE COLLABORAZIONI AUTONOME DOPO I DECRETI MADIA E IL JOBS ACT AUTONOMI. Dal conferimento alla li </t>
  </si>
  <si>
    <t xml:space="preserve">01 U 2018 1.3.02.004.99 13042 Acquisto di servizi per la formazione generica e discrezionale (FOE) </t>
  </si>
  <si>
    <t xml:space="preserve">IM20180000234 </t>
  </si>
  <si>
    <t xml:space="preserve">Incontro Presidente INVALSI 26/02/2018 Colazione di lavoro presso la sede INVALSI </t>
  </si>
  <si>
    <t xml:space="preserve">IM20180000235 </t>
  </si>
  <si>
    <t xml:space="preserve">IM20180000240 </t>
  </si>
  <si>
    <t xml:space="preserve">CAVICCHIOLO ELISA(0003453) </t>
  </si>
  <si>
    <t xml:space="preserve">018_2018_A1_ENG. Bologna 01-03-2018 al giorno: 10-03-2018 CUP F88C15001080006 - 11.3.2.C-FSEPON-INVALSI-2015-2 </t>
  </si>
  <si>
    <t xml:space="preserve">IM20180000242 </t>
  </si>
  <si>
    <t xml:space="preserve">DEL SARTO SIMONE(0007161) </t>
  </si>
  <si>
    <t xml:space="preserve">IPA 2816 DEL 20/2/2018 CUP F88C15001080006 - 11.3.2.C-FSEPON-INVALSI-2015-2 Tab. Miss. Missione: 21-22/3/2018 Slough Londra </t>
  </si>
  <si>
    <t xml:space="preserve">IM20180000244 </t>
  </si>
  <si>
    <t xml:space="preserve">IPA 2893 DEL 20/2/2018 CUP F88C15001080006 - 11.3.2.C-FSEPON-INVALSI-2015-2 Tab. Missione 018_2018_A1_ENG - RICCI </t>
  </si>
  <si>
    <t xml:space="preserve">IM20180000249 </t>
  </si>
  <si>
    <t xml:space="preserve">019_2018_A1_ITA - Spese viaggio, vitto e pernottamento - Missione GDL 7-8/03/2018 Roma </t>
  </si>
  <si>
    <t xml:space="preserve">IM20180000250 </t>
  </si>
  <si>
    <t xml:space="preserve">019_2018_A1_ITA - Fee agenzia - Missione GDL 7-8/03/2018 Roma </t>
  </si>
  <si>
    <t xml:space="preserve">IM20180000261 </t>
  </si>
  <si>
    <t xml:space="preserve">RICHIESTA IPA 2940 MISSIONE TORONTO 15-22/07/2018 POLIANDRI Congress of Sociology </t>
  </si>
  <si>
    <t xml:space="preserve">01 U 2018 1.3.02.002.01 13030 Missioni del personale dipendente (VALUT SCUOLE) </t>
  </si>
  <si>
    <t xml:space="preserve">IM20180000262 </t>
  </si>
  <si>
    <t xml:space="preserve">RICHIESTA IPA 2939-2938 MISSIONE TORONTO 15-22/07/2018 TORELLI-FIORE Congress of Sociology </t>
  </si>
  <si>
    <t xml:space="preserve">01 U 2018 1.3.02.002.02 13033 Indennità di missione e di trasferta - Personale esterno (VALUT SCUOLE) </t>
  </si>
  <si>
    <t xml:space="preserve">IM20180000264 </t>
  </si>
  <si>
    <t xml:space="preserve">RICHIESTA IPA 2939-2938-2940 TASSA VISTO MISSIONE TORONTO 15-22/07/2018 POLIANDRI-TORELLI-FIORE Congress of Sociology </t>
  </si>
  <si>
    <t xml:space="preserve">01 U 2018 1.2.01.099.99 12018 Altre imposte e tasse a carico dell'ente (FOE) </t>
  </si>
  <si>
    <t xml:space="preserve">IM20180000265 </t>
  </si>
  <si>
    <t xml:space="preserve">RICHIESTA MISSIONE IPA2960 TORONTO 15-21/07/2018 FREDDANO Congress of Sociology </t>
  </si>
  <si>
    <t xml:space="preserve">IM20180000269 </t>
  </si>
  <si>
    <t xml:space="preserve">RICHIESTA MISSIONE IPA 2967 SALATIN ROMA 08/03/2018 MIUR, un incontro sulla valutazione dell'alternanza con Unioncamere e sugli esiti a distanza postdiploma </t>
  </si>
  <si>
    <t xml:space="preserve">IM20180000274 </t>
  </si>
  <si>
    <t xml:space="preserve">(rif. IMP. 272) </t>
  </si>
  <si>
    <t xml:space="preserve">IM20180000277 </t>
  </si>
  <si>
    <t xml:space="preserve">PROT. IPA 2968 DEL 6/3/2018 - Tab. Miss. - Missione Dubai 16-18/3/2018 - Global Education &amp; Skills Forum 2018. Ricci (rif. IMP. 275-276) </t>
  </si>
  <si>
    <t xml:space="preserve">IM20180000278 </t>
  </si>
  <si>
    <t xml:space="preserve">RICHIESTA MISSIONE IPA 2969 AJELLO - DUBAI 16-19/02/2018 Seminario Global Educational &amp; Skills Forum </t>
  </si>
  <si>
    <t xml:space="preserve">IM20180000279 </t>
  </si>
  <si>
    <t xml:space="preserve">RICHIESTA MISSIONE IPA 2969 Trasfer. Auto+Fee Viaggio AJELLO - DUBAI 16-19/02/2018 Seminario Global Educational &amp; Skills Forum </t>
  </si>
  <si>
    <t xml:space="preserve">IM20180000282 </t>
  </si>
  <si>
    <t xml:space="preserve">RICHIESTA MISSIONE IPA 2980 RICCI - RIMINI 11-17/03/2018 Gruppo di lavoro inglese B2 Rimini 12-16 marzo 2018 </t>
  </si>
  <si>
    <t xml:space="preserve">IM20180000283 </t>
  </si>
  <si>
    <t xml:space="preserve">RICHIESTA MISSIONE FEE IPA 2980 RICCI - RIMINI 11-17/03/2018 Gruppo di lavoro inglese B2 Rimini 12-16 marzo 2018 </t>
  </si>
  <si>
    <t xml:space="preserve">IM20180000292 </t>
  </si>
  <si>
    <t xml:space="preserve">IPA 2983-2986 del 7/3/2018 Spese PE - Missione Amburgo 18-20/3/2018 Partecipazione al 1st NRC meeting di ICCS 2022 (Rif. IMP. 293-294) </t>
  </si>
  <si>
    <t xml:space="preserve">IM20180000294 </t>
  </si>
  <si>
    <t xml:space="preserve">IPA 2983-2986 del 7/3/2018 Spese Tab. MISS. - Missione Amburgo 18-20/3/2018 Partecipazione al 1st NRC meeting di ICCS 2022 (Rif. IMP. 292-294) </t>
  </si>
  <si>
    <t xml:space="preserve">IM20180000295 </t>
  </si>
  <si>
    <t xml:space="preserve">IPA 2966-2975 del 6/3/2018 - 2975 Missione Pomezia 8/3/2018 9/3/2018 Supervisione allestimento pacchi, Greco-Di Chiacco-Di Leo </t>
  </si>
  <si>
    <t xml:space="preserve">IM20180000298 </t>
  </si>
  <si>
    <t xml:space="preserve">IPA 2958 DEL 5/3/2018 - Cup: F88C15001090006 - 10.9.3.A-FSEPON-INVALSI-2015-1 TAB. MISS.- Missione Roma 12-13/3/2018 incontro MIUR - Molinaro </t>
  </si>
  <si>
    <t xml:space="preserve">IM20180000299 </t>
  </si>
  <si>
    <t xml:space="preserve">MARTINO MARIA(0004064) </t>
  </si>
  <si>
    <t xml:space="preserve">IPA 2989 DEL 8/3/2018 - MISSIONE: Velletri 9/3/2018 - Tab. MISS. - Notifica opposizione a D.I. nella causa INVALSI /Fauci </t>
  </si>
  <si>
    <t xml:space="preserve">01 U 2018 1.3.02.002.01 13030 Missioni del personale dipendente (LIMITE DI SPESA FOE) </t>
  </si>
  <si>
    <t xml:space="preserve">IM20180000305 </t>
  </si>
  <si>
    <t xml:space="preserve">IPA 2957 DEL 5/3/2018 - Spese Tabella MISS. - Missione Filadelfia (USA) 5-8/4/2018, Seminario Missing Data. Di Chiacchio (Rif. IMP. 302-303-304) </t>
  </si>
  <si>
    <t xml:space="preserve">IM20180000310 </t>
  </si>
  <si>
    <t xml:space="preserve">QUADRELLI ISABELLA(0002768) </t>
  </si>
  <si>
    <t xml:space="preserve">IPA 2990 DEL 8/3/2018 - Cup: F88C15001090006 - 10.9.3.A-FSEPON-INVALSI-2015-1 Spese Tab. Miss. - Missione Roma 13/3/2018, QUADRELLI(Rif. IMP. 309-310) </t>
  </si>
  <si>
    <t xml:space="preserve">IM20180000318 </t>
  </si>
  <si>
    <t xml:space="preserve">IPA 2995 DEL 9/3/2018 integrazione per iscrizione convegno IPA 2631 </t>
  </si>
  <si>
    <t xml:space="preserve">IM20180000319 </t>
  </si>
  <si>
    <t xml:space="preserve">IPA 2997 </t>
  </si>
  <si>
    <t xml:space="preserve">IM20180000320 </t>
  </si>
  <si>
    <t xml:space="preserve">IPA 2997 (vd imp. 319/2018) </t>
  </si>
  <si>
    <t xml:space="preserve">IM20180000323 </t>
  </si>
  <si>
    <t xml:space="preserve">IPA 2985 del 7/3/2018 - Spese Tab. Miss. - Missione a Pescara 22/3/2018. Ricci </t>
  </si>
  <si>
    <t xml:space="preserve">IM20180000329 </t>
  </si>
  <si>
    <t xml:space="preserve">IPA 2998 DEL 12/03/2018 - Partecipazione CDA del 16/3/2018. Salatin (Rif. FEE IMP. 330) </t>
  </si>
  <si>
    <t xml:space="preserve">01 U 2018 1.3.02.001.02 13028 Organi istituzionali dell'amministrazione - Rimborsi (FOE) </t>
  </si>
  <si>
    <t xml:space="preserve">IM20180000343 </t>
  </si>
  <si>
    <t xml:space="preserve">INPS SU Prot.9384/2018 RANIERI - Prot. 7830/2018 GOMEZ CUP F88C15001090006 - COD. NAZ. 10.9.3.A-FSEPON-INVALSI-2015-1 - Compenso netto - Responsabile progetto: Donatella Poliandri - Incarichi di Esperti Senior in Ricerca didattica e educativa.(SEL 4/2018 </t>
  </si>
  <si>
    <t xml:space="preserve">01 U 2018 1.1.02.001.01 11030 Contributi obbligatori per il personale consulenze (INPS PON VALUE) </t>
  </si>
  <si>
    <t xml:space="preserve">IM20180000416 </t>
  </si>
  <si>
    <t xml:space="preserve">IPA 3040 DEL 15/3/2018 . Spese PI - Missione Velletri 16/3/2018 - ISCRIZIONE A RUOLO OPPOSIZIONE DECRETO INGIUNTIVO CAUSA INVALSI C/FAUCI FEDERICA </t>
  </si>
  <si>
    <t xml:space="preserve">IM20180000452 </t>
  </si>
  <si>
    <t xml:space="preserve">Cup: F88C15001090006 - 10.9.3.A-FSEPON-INVALSI-2015-1 Prot. IPA 3063, 3064 del 21/3/2018 -TAB. MISS- Missione L'Aquila 4-7/4/2018 Congresso AIV Quadrelli, Baglieri </t>
  </si>
  <si>
    <t xml:space="preserve">IM20180000455 </t>
  </si>
  <si>
    <t xml:space="preserve">Cup: F88C15001090006 - 10.9.3.A-FSEPON-INVALSI-2015-1 Prot. IPA 3049, da IPA 3051 a 3059, 3061, 3062, 3065 del 21/3/2018 -spese PI- Missione L'Aquila 4-7/4/2018 Congresso AIV </t>
  </si>
  <si>
    <t xml:space="preserve">IM20180000461 </t>
  </si>
  <si>
    <t xml:space="preserve">IPA da 3068 a 3072 del 22/3/2018 - TAB. MISS. - Missione Montreal (Canada) 30/6-8/7/2018 Partecipazione all'11th Conference of the International Test Commission </t>
  </si>
  <si>
    <t xml:space="preserve">IM20180000462 </t>
  </si>
  <si>
    <t xml:space="preserve">CUP B35I16000180007 - 10.9.1A-FSEPON-INVALSI-2016-1 Prot. IPA 3075 del 23/3/2018 -TAB. MISS- Missione L'Aquila 5/4/2018 Congresso AIV </t>
  </si>
  <si>
    <t xml:space="preserve">01 U 2018 1.3.02.002.01 13030 Missioni del personale dipendente (PON PRODIS) </t>
  </si>
  <si>
    <t xml:space="preserve">IM20180000465 </t>
  </si>
  <si>
    <t xml:space="preserve">CUP B35I16000180007 - 10.9.1A-FSEPON-INVALSI-2016-1 Prot. IPA 3076-3077 del 23/3/2018 -TAB. MISS- Missione L'Aquila 5/4/2018 Congresso AIV- Bozzeda </t>
  </si>
  <si>
    <t xml:space="preserve">01 U 2018 1.3.02.002.02 13033 Indennità di missione e di trasferta - Personale esterno (PRODIS) </t>
  </si>
  <si>
    <t xml:space="preserve">IM20180000469 </t>
  </si>
  <si>
    <t xml:space="preserve">TORTI DANIELA(0005079) </t>
  </si>
  <si>
    <t xml:space="preserve">Prot. 8533 del 18/10/2017 LORDO) 1 ESPERTO INFPN01 di Fascia C in ambito Infanzia OTT-DIC 2017 (contratto biennale ott. 2017-sett. 2019) </t>
  </si>
  <si>
    <t xml:space="preserve">01 U 2018 1.3.02.010.01 13078 Incarichi libero professionali di studi, ricerca e consulenza (PROVE NAZ) </t>
  </si>
  <si>
    <t xml:space="preserve">IM20180000470 </t>
  </si>
  <si>
    <t xml:space="preserve">INPS SU TORTI Prot. 8533 del 18/10/2017 LORDO) 1 ESPERTO INFPN01 di Fascia C in ambito Infanzia OTT-DIC 2017 (contratto biennale ott. 2017-sett. 2019) </t>
  </si>
  <si>
    <t xml:space="preserve">01 U 2018 1.1.02.001.01 11030 Contributi obbligatori per consulenti (INPS PROVE NAZ) </t>
  </si>
  <si>
    <t xml:space="preserve">IM20180000471 </t>
  </si>
  <si>
    <t xml:space="preserve">IRAP SU TORTI Prot. 8533 del 18/10/2017 LORDO) 1 ESPERTO INFPN01 di Fascia C in ambito Infanzia OTT-DIC 2017 (contratto biennale ott. 2017-sett. 2019)(Rif. IMP. 1098/2017) </t>
  </si>
  <si>
    <t xml:space="preserve">01 U 2018 1.2.01.001.01 12004 Imposta regionale sulle attivita' produttive a carico dell'ente sugli emolumenti Consulenze/Fonti esterne (PROVE NAZ) </t>
  </si>
  <si>
    <t xml:space="preserve">IM20180000473 </t>
  </si>
  <si>
    <t xml:space="preserve">INPS SU MARZANO M.Prot. 6529 del 10/08/17 ESPERTO SENIOR COMPETENZA COMUNICAZIONE PER INCARICO 36 MESI AGOSTO 2017 - LUGLIO 2020 (PROVV 831/2017) </t>
  </si>
  <si>
    <t xml:space="preserve">01 U 2018 1.1.02.001.01 11029 Contributi obbligatori per il personale consulenza (INPS FOE) </t>
  </si>
  <si>
    <t xml:space="preserve">IM20180000474 </t>
  </si>
  <si>
    <t xml:space="preserve">01 U 2018 1.2.01.001.01 12003 IRAP a carico dell'ente sugli emolumenti al personale consulenza (FOE) </t>
  </si>
  <si>
    <t xml:space="preserve">IM20180000508 </t>
  </si>
  <si>
    <t xml:space="preserve">IPA Prot. 3101, 3102, 3103, 3105, 3106 del 27/03/2018 -TAB. MISSIONE- Missione Roma 4-5/4/2018 Seminario lA RENDICONTAZIONE SOCIALE NEL SNV </t>
  </si>
  <si>
    <t xml:space="preserve">IM20180000514 </t>
  </si>
  <si>
    <t xml:space="preserve">RICHIESTA SERVIZIO DI RECUPERO DATI E ACQUISTO DI DUE HAD ESTERNI CBT </t>
  </si>
  <si>
    <t xml:space="preserve">01 U 2018 1.3.01.002.06 13011 Materiale informatico (FOE) </t>
  </si>
  <si>
    <t xml:space="preserve">IM20180000520 </t>
  </si>
  <si>
    <t xml:space="preserve">024_2018_A1_MAT Prot. IPA 3088 3089 3090 3098 3092 3093 3094 3095 3096 del 27/3/2018 -Tab MISS.- GdL Bologna 6-7 aprile 2018 </t>
  </si>
  <si>
    <t xml:space="preserve">IM20180000521 </t>
  </si>
  <si>
    <t xml:space="preserve">NOLLI NICOLETTA(0002925) </t>
  </si>
  <si>
    <t xml:space="preserve">024_2018_A1_MAT Prot. IPA 3097 del 27/3/2018 -Tab MISS.- GdL Bologna 6-7 aprile 2018 </t>
  </si>
  <si>
    <t xml:space="preserve">IM20180000526 </t>
  </si>
  <si>
    <t xml:space="preserve">Prot. IPA 3078 del 26/3/2018 CIG 5242994F81; CUP F88C15001080006 - 11.3.2.C-FSEPON-INVALSI-2015-2 -Tab. Miss.- Missione Milano 5/4/2018 </t>
  </si>
  <si>
    <t xml:space="preserve">IM20180000538 </t>
  </si>
  <si>
    <t xml:space="preserve">Prot. IPA 3121 del 29/3/2018 -TAB. MISS- Missione Roma 19-20/4/2018 GdL Inglese CIG 5242994F81; CUP F88C15001080006 - 11.3.2.C-FSEPON-INVALSI-2015-2 IPA 3160, 3162 Tuttobello Prono </t>
  </si>
  <si>
    <t xml:space="preserve">IM20180000545 </t>
  </si>
  <si>
    <t xml:space="preserve">Prot. IPA 3131 del 23/3/2018 CIG 5242994F81; TAB. MISS.- R. Green </t>
  </si>
  <si>
    <t xml:space="preserve">IM20180000559 </t>
  </si>
  <si>
    <t xml:space="preserve">Mantenere Det. 324 del 29/12/2017-Prott. IPA da 2596 a 2599 del 20/12/2017 e 2612 - 010_2018_A1_ENG TAB. MISSIONE - Missione Wolverhampton 14-18/01/2018 (rif. FEE Provv. 2223) </t>
  </si>
  <si>
    <t xml:space="preserve">IM20180000571 </t>
  </si>
  <si>
    <t xml:space="preserve">CIG 05699788B7 - CUP F88C15001090006 - PROT INC 4265/2018 - Acquisto di beni o servizi: Realizzazione di n. 4 piattaforme sperimentali CRUSCOTTO NEV-RAV INFANZIA-RAV CFP-RAV CIPIA.(FASC.11.6/2018/100) </t>
  </si>
  <si>
    <t xml:space="preserve">01 U 2018 1.3.02.099.99 13115 Altri servizi non altrimenti classificabili (CRUSCOTTO NEV ELABORAZIONE PIATTAFORME SPERIMENTALI PON VALUE) </t>
  </si>
  <si>
    <t xml:space="preserve">IM20180000577 </t>
  </si>
  <si>
    <t xml:space="preserve">Repertorio Id: 9059/2018 Realizzazione linea accesso MPLS Fibra Ottica NGN presso la sede secondaria dell’Istituto (scuola CESANA) – durata 24 mesi </t>
  </si>
  <si>
    <t xml:space="preserve">01 U 2018 1.3.02.005.01 13043 Telefonia fissa (FOE) </t>
  </si>
  <si>
    <t xml:space="preserve">IM20180000578 </t>
  </si>
  <si>
    <t xml:space="preserve">Prot. IPA 3214 del 9/4/2018 -Tab. Miss.- Velletri 10/4/2018, Causa contenzioso Cellamare-Fauci+altri dip.- Martino M. </t>
  </si>
  <si>
    <t xml:space="preserve">IM20180000581 </t>
  </si>
  <si>
    <t xml:space="preserve">Prot. IPA 3193, 3188, 3201 del 9/4/2018 3223 -TAB MISS- Controllo di qualità progetto PISA-TIMSS-TALIS- Varie destinazioni </t>
  </si>
  <si>
    <t xml:space="preserve">IM20180000583 </t>
  </si>
  <si>
    <t xml:space="preserve">POZIO STEFANIA(0001209) </t>
  </si>
  <si>
    <t xml:space="preserve">Prot. IPA 3137 del 3/4/2018 CUP F88C15001080006 -Spese TAB. MISS- Missione Torino del 20/4/2018- 11.3.2.C-FSEPON-INVALSI-2015-2 Pozio </t>
  </si>
  <si>
    <t xml:space="preserve">IM20180000601 </t>
  </si>
  <si>
    <t xml:space="preserve">027_2018_A1_ITA Prot. IPA 3167-3168-3169- del 6/4/2018 CUP F88C15001080006 -Tab. Miss.- Padova 15-16/4/2018 spostata al 17/4/2018 e prot. IPA 3173 Martini a Roma- 11.3.2.C-FSEPON-INVALSI-2015-2 </t>
  </si>
  <si>
    <t xml:space="preserve">IM20180000641 </t>
  </si>
  <si>
    <t xml:space="preserve">Prot. IPA 3266 del 17/4/2018 Tab. Miss MISSIONE ROMA 17-18/5/2018 CTS, Sheerens variazione Prot. 3290 e 3291 del 19/4/2018 </t>
  </si>
  <si>
    <t xml:space="preserve">IM20180000652 </t>
  </si>
  <si>
    <t xml:space="preserve">Prot. IPA 3224 e 3225 DEL 12/4/2018, -TAB MISS- MISSIONE ROMA 17-18/5/2018 e 2-4/5/2018, Baglieri </t>
  </si>
  <si>
    <t xml:space="preserve">IM20180000654 </t>
  </si>
  <si>
    <t xml:space="preserve">Prot. IPA 3229 DEL 12/4/2018, -tab. MISS.- MISSIONE ROMA 26-27/4/2018 Molinari </t>
  </si>
  <si>
    <t xml:space="preserve">IM20180000662 </t>
  </si>
  <si>
    <t xml:space="preserve">029_2018_A1_ITA CIG 5242994F81; Prott. IPA da 3255 a 3259 e 3263 del 17/4/2018 -Spese TAB MISS - Missione Bologna, 24/04/2018 </t>
  </si>
  <si>
    <t xml:space="preserve">IM20180000686 </t>
  </si>
  <si>
    <t xml:space="preserve">Prot.5357 del 11/05/2018 - CIG Z3A1EF56E9 - Estensione contratto n. 888011516654 di cui all'ODA n.714548 acquisto 13 SIM per connessioni multiple mobili a internet </t>
  </si>
  <si>
    <t xml:space="preserve">01 U 2018 1.3.02.005.02 13044 Telefonia mobile (FOE) </t>
  </si>
  <si>
    <t xml:space="preserve">IM20180000689 </t>
  </si>
  <si>
    <t xml:space="preserve">PROT. Ipa 3299 del 26/4/18 -TAB. MISS.- Palermo il 3-4 e 5 maggio 2018- USR Sicilia, “IV Assemblea Nazionale dei “Centri regionali di ricerca, sperimentazione e sviluppo" -Mazzoli </t>
  </si>
  <si>
    <t xml:space="preserve">IM20180000698 </t>
  </si>
  <si>
    <t xml:space="preserve">TUTTOBELLO VALENTINA(0005096) </t>
  </si>
  <si>
    <t xml:space="preserve">Prot. IPA 3385 del 27/4/2018 CIG 5242994F81; CUP F88C15001080006 -TAB. MISS.- Roma 3/5/2018 Assistenza Inglese grado 5- 11.3.2.C-FSEPON-INVALSI-2015-2 </t>
  </si>
  <si>
    <t xml:space="preserve">IM20180000709 </t>
  </si>
  <si>
    <t xml:space="preserve">Prot. 984 del 02/02/2017 INCARICO PROFILO A ESPERTO SENIOR ATTIVITA' DI RICERCA QUALITATIVA E METODI MISTI IN CAMPOI SOCIOLOGICO E NELL'ANALISI TESTUALE COMPUTER ASSISTITA </t>
  </si>
  <si>
    <t xml:space="preserve">01 U 2018 1.3.02.010.01 13078 Incarichi libero professionali di studi, ricerca e consulenza (PON VALUE) </t>
  </si>
  <si>
    <t xml:space="preserve">IM20180000727 </t>
  </si>
  <si>
    <t xml:space="preserve">Nucleo 4 - Prot. IPA 3318,3323, 3327 E 3315, 3320, 3326; CUP B35I16000180007 -SPESE TAB. MISS- rispettivamente Roma 21-24/5/2018 E 28-30/5/2018 Come da Determina n.13 del 23 gennaio 201 10.9.1A-FSEPON-INVALSI-2016-1 </t>
  </si>
  <si>
    <t xml:space="preserve">IM20180000734 </t>
  </si>
  <si>
    <t xml:space="preserve">UGOLINI ELENA(0001398) </t>
  </si>
  <si>
    <t xml:space="preserve">Prot. IPA 3431 del 3/5/2018; Spese TAB. MISS.- Roma 7/5/2018 Ugolini </t>
  </si>
  <si>
    <t xml:space="preserve">IM20180000736 </t>
  </si>
  <si>
    <t xml:space="preserve">Prot. IPA 3418 del 2/5/2018; Spese TAB MISS- Torino 4-5/5/2018 Patera + prot. IPA 3441 </t>
  </si>
  <si>
    <t xml:space="preserve">IM20180000738 </t>
  </si>
  <si>
    <t xml:space="preserve">PROT.IPA 3267 3268 3284 DEL 14/4/2018. Cup: F88C15001090006 -Spese PI- Fisciano 17-18/5/2018 - 10.9.3.A-FSEPON-INVALSI-2015-1 </t>
  </si>
  <si>
    <t xml:space="preserve">IM20180000740 </t>
  </si>
  <si>
    <t xml:space="preserve">TOTH ZUZANA(0002998) </t>
  </si>
  <si>
    <t xml:space="preserve">Prot. IPA 3417 del 2/5/2018 CUP F88C15001080006 -Spese TAB MISS- Bologna, Riva del Garda, Roma 10-11/5/2018 - 11.3.2.C-FSEPON-INVALSI-2015-2 </t>
  </si>
  <si>
    <t xml:space="preserve">IM20180000745 </t>
  </si>
  <si>
    <t xml:space="preserve">Prot. IPA 3421-3422 del 3/5/2018 -Spese Tab. MISS.- LUSSEMBURGO 16-17/5/2018 Ricci, Palmiero </t>
  </si>
  <si>
    <t xml:space="preserve">IM20180000748 </t>
  </si>
  <si>
    <t xml:space="preserve">Nucleo 2 - Prot. IPA 3437-3439-3440; CUP B35I16000180007 -SPESE TAB MISS- MILANO 16-18/5/2018 Come da Determina n.13 del 23 gennaio 201 10.9.1A-FSEPON-INVALSI-2016-1 </t>
  </si>
  <si>
    <t xml:space="preserve">IM20180000749 </t>
  </si>
  <si>
    <t xml:space="preserve">Prot. 7800/2017 contratto n. 888011540175 CIG Z841F65886 - 21/06/2018 - 01/10/2018 e prosecuzione fino 31/12/2018 prot. 10358/2018 </t>
  </si>
  <si>
    <t xml:space="preserve">IM20180000755 </t>
  </si>
  <si>
    <t xml:space="preserve">030_2018_A1_MAT - CUP F88C15001080006 Prott. IPA tra 3285 e 3288 -Spese TAB. MISS.- Missione Bologna, 25-26/05/2018 - 11.3.2.C-FSEPON-INVALSI-2015-2 </t>
  </si>
  <si>
    <t xml:space="preserve">IM20180000763 </t>
  </si>
  <si>
    <t xml:space="preserve">CIG ZAE23A6316; CUP F88C15001090006 PROT. INC. 5714/2018 n. 3 Incontri -Spese SALA- Roma, 5-6-7/6/2018; 10.9.3.A-FSEPON-INVALSI-2015-1 GRUPPO DI LAVORO NAZIONALE CPIA </t>
  </si>
  <si>
    <t xml:space="preserve">IM20180000771 </t>
  </si>
  <si>
    <t xml:space="preserve">Prot. IPA 3451 del 7/5/2018 -Spese tab MISS.- Partecipazione convegno Ginevra 24-26/5/2018 </t>
  </si>
  <si>
    <t xml:space="preserve">IM20180000775 </t>
  </si>
  <si>
    <t xml:space="preserve">Prot. IPA 3454-3455 del 7/5/2018 -Spese TAB. MISS- Partecipazione convegno Ginevra 24-26/5/2018 </t>
  </si>
  <si>
    <t xml:space="preserve">IM20180000777 </t>
  </si>
  <si>
    <t xml:space="preserve">Prot. IPA 3438 del 3/5/2018 CUP F88C15001080006 -Spese TAB. MISS- VENEZIA 25/5/2018 - 11.3.2.C-FSEPON-INVALSI-2015-2 </t>
  </si>
  <si>
    <t xml:space="preserve">IM20180000779 </t>
  </si>
  <si>
    <t xml:space="preserve">Prot. IPA 3452-3453 del 7/5/2018 CUP F88C15001080006 -Spese TAB MISS- BERLINO 25-28/5/2018 - 11.3.2.C-FSEPON-INVALSI-2015-2 Incontro Vera 8 </t>
  </si>
  <si>
    <t xml:space="preserve">IM20180000786 </t>
  </si>
  <si>
    <t xml:space="preserve">Prot. IPA 3375-3447 CUP F88C15001080006 -Spese Tab MISS- Genova 30-31/5/2018 - 11.3.2.C-FSEPON-INVALSI-2015-2 La valutazione nella Legge 107 </t>
  </si>
  <si>
    <t xml:space="preserve">IM20180000787 </t>
  </si>
  <si>
    <t xml:space="preserve">Prot. IPA 3357 del 27/4/2018 CUP F88C15001080006 -Spese TAB MISS- Brindisi 4/6/2018 - 11.3.2.C-FSEPON-INVALSI-2015-2 </t>
  </si>
  <si>
    <t xml:space="preserve">IM20180000791 </t>
  </si>
  <si>
    <t xml:space="preserve">Nucleo 5 - Prot. IPA 3446-3463-3477; e Prot. IPA 3445-3462-3476 CUP B35I16000180007 -SPESE TAB. MISS.- rispettivamente Foggia 20-23/5/2018; Reggio C., Catania, Palermo, Lecce 14-19/5/2018 Come da Determina n.13 del 23 gennaio 201 10.9.1A-FSEPON-INVALSI-20 </t>
  </si>
  <si>
    <t xml:space="preserve">IM20180000801 </t>
  </si>
  <si>
    <t xml:space="preserve">Prot. IPA da 3467 a 3475 -Spese TAB MISS.- Roma 11/5/2018 Convocazione di un seminario nazionale sull'avvio della sperimentazione del RAV Infanzia </t>
  </si>
  <si>
    <t xml:space="preserve">IM20180000803 </t>
  </si>
  <si>
    <t xml:space="preserve">Prot. IPA 3465 del 9/5/2018 e 3479 del 10/5/2018 CIG 5242994F81; -Spese TAB MISS- Roma 24/5/2018 e 15/5/2018 </t>
  </si>
  <si>
    <t xml:space="preserve">IM20180000808 </t>
  </si>
  <si>
    <t xml:space="preserve">Prot. IPA 3444 del 7/5/2018 CUP F88C15001080006 -Spese TAB MISS- Bolzano, Modena 21-22/5/2018 - 11.3.2.C-FSEPON-INVALSI-2015-2 </t>
  </si>
  <si>
    <t xml:space="preserve">IM20180000810 </t>
  </si>
  <si>
    <t xml:space="preserve">PANERO MONICA(0007164) </t>
  </si>
  <si>
    <t xml:space="preserve">Prot. IPA 3459 del 7/5/2018 CUP F88C15001080006 -Spese tab MISS- Lione 27-30/5/2018 - 11.3.2.C-FSEPON-INVALSI-2015-2 </t>
  </si>
  <si>
    <t xml:space="preserve">IM20180000812 </t>
  </si>
  <si>
    <t xml:space="preserve">Nucleo 1 - Prot. IPA 3484-3483-3498; e Prot. IPA 3482-3481-3497 CUP B35I16000180007 -SPESE TAB. MISS.- rispettivamente Torino 15-19/5/2018; Cagliari 21-23/5/2018 Come da Determina n.13 del 23 gennaio 2018 10.9.1A-FSEPON-INVALSI-2016-1 </t>
  </si>
  <si>
    <t xml:space="preserve">IM20180000814 </t>
  </si>
  <si>
    <t xml:space="preserve">KONSTANTIN LADURNER(0003636) </t>
  </si>
  <si>
    <t xml:space="preserve">Prot. IPA 3502 del 11/5/2018 CIG 5242994F81; CUP F88C15001080006 -Spese PE- Roma 17-18/5/2018 - 11.3.2.C-FSEPON-INVALSI-2015-2 </t>
  </si>
  <si>
    <t xml:space="preserve">IM20180000815 </t>
  </si>
  <si>
    <t xml:space="preserve">ZOLLER LUCA(0003358) </t>
  </si>
  <si>
    <t xml:space="preserve">Prot. IPA 3502 del 11/5/2018 CUP F88C15001080006 -Spese tab MISS- Roma 16-17/5/2018 - 11.3.2.C-FSEPON-INVALSI-2015-2 </t>
  </si>
  <si>
    <t xml:space="preserve">IM20180000824 </t>
  </si>
  <si>
    <t xml:space="preserve">PROT. Ipa 3505 del 15/5/18 Spese PI- Montesilvano 17 maggio 2018- Congresso UIL -Mazzoli </t>
  </si>
  <si>
    <t xml:space="preserve">IM20180000825 </t>
  </si>
  <si>
    <t xml:space="preserve">PROT. Ipa 3506 del 15/5/18 Spese PI- Todi, Orvieto 23 maggio 2018- Congresso UIL -Mazzoli </t>
  </si>
  <si>
    <t xml:space="preserve">IM20180000845 </t>
  </si>
  <si>
    <t xml:space="preserve">POLO DIDATTICO(0005065) </t>
  </si>
  <si>
    <t xml:space="preserve">033_2018_A1_CBT - CIG Z1623AE4B8; CUP F88C15001080006 -Spese PI - Roma, 10-12/07/2018 - 11.3.2.C-FSEPON-INVALSI-2015-2 </t>
  </si>
  <si>
    <t xml:space="preserve">IM20180000849 </t>
  </si>
  <si>
    <t xml:space="preserve">033_2018_A1_CBT - CIG Z1623AE4B8; CUP F88C15001080006 -Spese SALA - Roma, 10-12/07/2018 - 11.3.2.C-FSEPON-INVALSI-2015-2 </t>
  </si>
  <si>
    <t xml:space="preserve">IM20180000861 </t>
  </si>
  <si>
    <t xml:space="preserve">PATERA SALVATORE(0007163) </t>
  </si>
  <si>
    <t xml:space="preserve">Prot. IPA 3535 del 18/5/2018 CIG 5242994F81;-TAB. MISS.- Missione Roma 21-25/5/2018 </t>
  </si>
  <si>
    <t xml:space="preserve">IM20180000887 </t>
  </si>
  <si>
    <t xml:space="preserve">DEPOLO MARCO(0007186) </t>
  </si>
  <si>
    <t xml:space="preserve">Prot. IPA 3543 del 21/5/2018 CUP B35I16000180007 -SPESE PE- Missione Roma 30-31/5/2018 Depolo - 10.9.1A-FSEPON-INVALSI-2016-1 Det. 130/2017 </t>
  </si>
  <si>
    <t xml:space="preserve">IM20180000888 </t>
  </si>
  <si>
    <t xml:space="preserve">Prot. IPA 3229 DEL 12/4/2018, -tab. MISS.- CUP F88C15001090006; MISSIONE Torino 24-25/5/2018 </t>
  </si>
  <si>
    <t xml:space="preserve">IM20180000890 </t>
  </si>
  <si>
    <t xml:space="preserve">Prot. IPA 3449 DEL 7/5/2018, -Spese tab MISS- CUP F88C15001090006; MISSIONE ROMA 29-30/5/2018 E 6-7/6/2018 Baglieri </t>
  </si>
  <si>
    <t xml:space="preserve">IM20180000892 </t>
  </si>
  <si>
    <t xml:space="preserve">BORSELLA ALESSANDRO(0001025) </t>
  </si>
  <si>
    <t xml:space="preserve">Prot. IPA 3281 del 18/4/2018 -Spese Tab. MISS - Missione Roviano 19/04/2018 </t>
  </si>
  <si>
    <t xml:space="preserve">IM20180000894 </t>
  </si>
  <si>
    <t xml:space="preserve">SALATIN ARDUINO(0001147) </t>
  </si>
  <si>
    <t xml:space="preserve">Prot. IPA 3552 del 23/5/2018 - Spese tab. MISS.- Roma 29-30/5/2018 Missione Incontro MIUR Salatin </t>
  </si>
  <si>
    <t xml:space="preserve">IM20180000899 </t>
  </si>
  <si>
    <t xml:space="preserve">Prot. IPA 3536-3557 del 21/5/2018 CUP F88C15001080006 - Spese PE- Roma 4-5/6/2018 - 11.3.2.C-FSEPON-INVALSI-2015-2 </t>
  </si>
  <si>
    <t xml:space="preserve">IM20180000901 </t>
  </si>
  <si>
    <t xml:space="preserve">FREDDANO MICHELA(0002961) </t>
  </si>
  <si>
    <t xml:space="preserve">Prot. IPA n. 3565 del 25/5/2016 CIG 5242994F81; Spese TAB. MISS.- Genova 30-31/5/2018 Freddano </t>
  </si>
  <si>
    <t xml:space="preserve">IM20180000904 </t>
  </si>
  <si>
    <t xml:space="preserve">Prot. IPA n. 3457 del 7/5/2016 CIG 5242994F81; Spese PI- Liegi 5-6/6/2018 Pozio Tab Missione </t>
  </si>
  <si>
    <t xml:space="preserve">IM20180000917 </t>
  </si>
  <si>
    <t xml:space="preserve">01 U 2018 1.1.02.001.01 11030 Contributi obbligatori per il personale consulenze (INPS PON CBT) </t>
  </si>
  <si>
    <t xml:space="preserve">IM20180000919 </t>
  </si>
  <si>
    <t xml:space="preserve">01 U 2018 1.2.01.001.01 12004 IRAP a carico dell'ente sugli emolumenti al personale consulenze (PON CBT) </t>
  </si>
  <si>
    <t xml:space="preserve">IM20180000920 </t>
  </si>
  <si>
    <t xml:space="preserve">INPS SU CALANCHINI M.P. Prot. 4864 del 19/06/17 F88C15001080006 11.3.2.C-FSEPON-INVALSI-2015-2 Implementazione/Coordinamento/Costruzione/Coordinamento/Ancoraggio per le attività </t>
  </si>
  <si>
    <t xml:space="preserve">IM20180000923 </t>
  </si>
  <si>
    <t xml:space="preserve">Prot. IPA n. 3458 del 7/5/2016 Spese TAB MISS- Liegi 5-8/6/2018 </t>
  </si>
  <si>
    <t xml:space="preserve">IM20180000931 </t>
  </si>
  <si>
    <t xml:space="preserve">Prot. IPA 3562-3563 del 25/5/2018 CIG 5242994F81; CUP F88C15001080006 -Spese TAB- PARIGI 15-19/5/2018 - 11.3.2.C-FSEPON-INVALSI-2015-2 </t>
  </si>
  <si>
    <t xml:space="preserve">IM20180000935 </t>
  </si>
  <si>
    <t xml:space="preserve">Prot. IPA 3602 del 29/5/2018 - Spese tab MISS- Parigi 6-8/06/2018 De Simio </t>
  </si>
  <si>
    <t xml:space="preserve">IM20180000946 </t>
  </si>
  <si>
    <t xml:space="preserve">Prot. IPA 3603 del 29/5/2018 CIG 5242994F81 -Spese PE - Roma 4-8/6/2018 </t>
  </si>
  <si>
    <t xml:space="preserve">IM20180000947 </t>
  </si>
  <si>
    <t xml:space="preserve">Prot. IPA 3603 del 29/5/2018 CIG 5242994F81 -Spese TAB - Roma 4-8/6/2018 </t>
  </si>
  <si>
    <t xml:space="preserve">IM20180000949 </t>
  </si>
  <si>
    <t xml:space="preserve">Prot. IPA 3604 del 30/5/2018 CIG 5242994F81 Cup: F88C15001090006 -Spese TAB MISS - Roma 6-7/6/2018 - 10.9.3.A-FSEPON-INVALSI-2015-1 </t>
  </si>
  <si>
    <t xml:space="preserve">IM20180000950 </t>
  </si>
  <si>
    <t xml:space="preserve">Prott. IPA 3554 e 3555 DEL 23/5/2018 - MISSIONE: Velletri 5/6/2018 e 12/6/2018- Tab. MISS. -rospettivamente Causa INVALSI /LA SORSA - NASTASI </t>
  </si>
  <si>
    <t xml:space="preserve">IM20180000962 </t>
  </si>
  <si>
    <t xml:space="preserve">Repertorio Id: 9073/2018 Servizio di facchinaggio consistente in n.1 operatore per 8 ore </t>
  </si>
  <si>
    <t xml:space="preserve">01 U 2018 1.3.02.013.03 13091 Trasporti, traslochi e facchinaggio (INDAG INTER) </t>
  </si>
  <si>
    <t xml:space="preserve">IM20180000978 </t>
  </si>
  <si>
    <t xml:space="preserve">Ipa 3606 TABELLA MISSIONE L'AQUILA 18-20/06/2018 Giornate Formative CODIGER </t>
  </si>
  <si>
    <t xml:space="preserve">IM20180000979 </t>
  </si>
  <si>
    <t xml:space="preserve">DI GIOVAMBERARDINO CARLO(0002396) </t>
  </si>
  <si>
    <t xml:space="preserve">Ipa 3607 TABELLA MISSIONE L'AQUILA 18-20/06/2018 Giornate Formative CODIGER </t>
  </si>
  <si>
    <t xml:space="preserve">IM20180000980 </t>
  </si>
  <si>
    <t xml:space="preserve">Ipa 3634 TABELLA MISSIONE L'AQUILA 18-20/06/2018 Giornate Formative CODIGER </t>
  </si>
  <si>
    <t xml:space="preserve">IM20180000986 </t>
  </si>
  <si>
    <t xml:space="preserve">IRAP SU Selezione 11 - 12 formatori di alta qualificazione LORDO provv 2239/2017 </t>
  </si>
  <si>
    <t xml:space="preserve">01 U 2018 1.2.01.001.01 12004 IRAP a carico dell'ente sugli emolumenti al personale consulenze (PON PRODIS) </t>
  </si>
  <si>
    <t xml:space="preserve">IM20180001000 </t>
  </si>
  <si>
    <t xml:space="preserve">STRINGHER CRISTINA(0002418) </t>
  </si>
  <si>
    <t xml:space="preserve">Prot. IPA 3657 del 8/6/2018 CIG 5242994F81 -Spese tab. MISS. - Roma 4-8/6/2018 </t>
  </si>
  <si>
    <t xml:space="preserve">IM20180001001 </t>
  </si>
  <si>
    <t xml:space="preserve">Prott. IPA 3636-3642-3675-3676 del 8/6/2018 -Spese Tab. Miss - L'Aquila 18/6/2018 CODIGER </t>
  </si>
  <si>
    <t xml:space="preserve">IM20180001005 </t>
  </si>
  <si>
    <t xml:space="preserve">CIG 75493890E3 - Sottoscrizione 2018 ai periodici, pacchetti editoriali e banche dati su piattafoema digitale EBSCO host con la EBSCO Information Services Torino "Giornali e Riviste"- INCARICO PROT. 7460/2018 </t>
  </si>
  <si>
    <t xml:space="preserve">01 U 2018 1.3.01.001.01 13001 Giornali e riviste (FOE) </t>
  </si>
  <si>
    <t xml:space="preserve">IM20180001006 </t>
  </si>
  <si>
    <t xml:space="preserve">CIG 75493890E3 - Sottoscrizione 2018 ai periodici, pacchetti editoriali e banche dati su piattafoema digitale EBSCO host con la EBSO Information Services Torino "accesso a banche dati"-INCARICO PROT. 7460/2018 </t>
  </si>
  <si>
    <t xml:space="preserve">01 U 2018 1.3.02.005.03 13045 Accesso a banche dati e a pubblicazioni on line (FOE) </t>
  </si>
  <si>
    <t xml:space="preserve">IM20180001019 </t>
  </si>
  <si>
    <t xml:space="preserve">Prot. IPA n. 3548 del 21/5/2016 Spese Tab. Miss- Genova 11-12/6/2018 Freddano </t>
  </si>
  <si>
    <t xml:space="preserve">IM20180001021 </t>
  </si>
  <si>
    <t xml:space="preserve">CUP F88C15001080006 - 11.3.2.C-FSEPON-INVALSI-2015-2 - Contributo INPS - Responsabile progetto: Roberto Ricci - Attivazione N. 22 contratti di collaborazione da BDE esperti senior per le prove d'INGLESE, livello QCER : A1,A2, B1, B2. Scadenza contratto al </t>
  </si>
  <si>
    <t xml:space="preserve">IM20180001024 </t>
  </si>
  <si>
    <t xml:space="preserve">INPS SU Compenso lordo - Responsabile progetto: Roberto Ricci - Attivazione N. 21 contratti di collaborazione da BDE esperti senior per le prove d'INGLESE, livello QCER : A1,A2, B1, B2. Scadenza contratto al 31.12.2020 (Rif. provv. 1023-1025) n. 14 contra </t>
  </si>
  <si>
    <t xml:space="preserve">IM20180001026 </t>
  </si>
  <si>
    <t xml:space="preserve">Servizio di coordinamento e somministrazione delle prove computerizzate nelle scuole partecipanti all'indagine, tramite convenzione con le 150 scuole campionate. </t>
  </si>
  <si>
    <t xml:space="preserve">01 U 2018 1.3.02.099.99 13115 Altri servizi non altrimenti classificabili (INDAG INTER Convenzioni) </t>
  </si>
  <si>
    <t xml:space="preserve">IM20180001044 </t>
  </si>
  <si>
    <t xml:space="preserve">ID 431433 Compenso lordo - Responsabile progetto: Donatella Poliandri -Incarico di lavoro autonomo a 456 esperti individuati mediante la selezione 6-2016 e inseriti nell'Elenco degli Esperti dei NEV (rif. PROVV. da 1044-1048) - VALUTAZIONE SCUOLE </t>
  </si>
  <si>
    <t xml:space="preserve">01 U 2018 1.3.02.010.01 13078 Incarichi libero professionali di studi, ricerca e consulenza (VALUT SCUOLE) </t>
  </si>
  <si>
    <t xml:space="preserve">IM20180001045 </t>
  </si>
  <si>
    <t xml:space="preserve">ID 431433 Contributo INPS - Responsabile progetto: Donatella Poliandri - Incarico di lavoro autonomo a 456 esperti individuati mediante la selezione 6-2016 e inseriti nell'Elenco degli Esperti dei NEV (rif. PROVV. da 1044-1048) - VALUTAZIONE SCUOLE </t>
  </si>
  <si>
    <t xml:space="preserve">01 U 2018 1.1.02.001.01 11029 Contributi obbligatori per il personale consulenze (INPS VALUT SCUOLE) </t>
  </si>
  <si>
    <t xml:space="preserve">IM20180001047 </t>
  </si>
  <si>
    <t xml:space="preserve">Tabelle di missione - Responsabile progetto: Donatella Poliandri - Incarico di lavoro autonomo a 456 esperti individuati mediante la selezione 6-2016 e inseriti nell'Elenco degli Esperti dei NEV (rif. PROVV. da 1040-1048) - VALUTAZIONE SCUOLE </t>
  </si>
  <si>
    <t xml:space="preserve">IM20180001048 </t>
  </si>
  <si>
    <t xml:space="preserve">Spese FEE - Responsabile progetto: Donatella Poliandri - Incarico di lavoro autonomo a 456 esperti individuati mediante la selezione 6-2016 e inseriti nell'Elenco degli Esperti dei NEV (rif. PROVV. da 1040-1048) - VALUTAZIONE SCUOLE </t>
  </si>
  <si>
    <t xml:space="preserve">01 U 2018 1.3.02.002.05 13038 Spese per l'organizzazione di convegni (VALUT SCUOLE) </t>
  </si>
  <si>
    <t xml:space="preserve">IM20180001056 </t>
  </si>
  <si>
    <t xml:space="preserve">Prot. IPA 3701-3702-3703 del 14/6/2018 Cup: F88C15001090006 -Spese tab. MISS. - Roma 19-21/6/2018 - 10.9.3.A-FSEPON-INVALSI-2015-1 </t>
  </si>
  <si>
    <t xml:space="preserve">IM20180001058 </t>
  </si>
  <si>
    <t xml:space="preserve">MARTINI ANGELA(0002246) </t>
  </si>
  <si>
    <t xml:space="preserve">Prot. IPA 3697 del 14/6/2018 CUP F88C15001080006 - Spese PE- ROMA 19-29/6/2018 - 11.3.2.C-FSEPON-INVALSI-2015-2 </t>
  </si>
  <si>
    <t xml:space="preserve">IM20180001062 </t>
  </si>
  <si>
    <t xml:space="preserve">BANCHELLI SIMONE(0003293) </t>
  </si>
  <si>
    <t xml:space="preserve">041_2018_A1_prove - CUP F88C15001080006 Modulo richiesta Prott. IPA 3694 -Spese TAB MISS. - Missione Roma, 21/6/2018 - 11.3.2.C-FSEPON-INVALSI-2015-2 </t>
  </si>
  <si>
    <t xml:space="preserve">IM20180001064 </t>
  </si>
  <si>
    <t xml:space="preserve">CIG 75493890E3 - Sottoscrizione 2018 ai periodici, pacchetti editoriali e banche dati su piattaforma digitale EBSCOhost con la EBSCO Information Services di Torino "Materiale bibliografico"- INCARICO PROT. 7460/2018 </t>
  </si>
  <si>
    <t xml:space="preserve">IM20180001076 </t>
  </si>
  <si>
    <t xml:space="preserve">036_2018_A1_ENG - Prott. IPA 3638, 3639, 3678 e 3679 -Spese TAB. MISS - Missione San Candido e Dobbiaco, 28/6-6/07/2018 (RIF. PROVV. 1072/2018) </t>
  </si>
  <si>
    <t xml:space="preserve">IM20180001077 </t>
  </si>
  <si>
    <t xml:space="preserve">036_2018_A1_ENG - CUP F88C15001080006 Prott. IPA 3684, 3677 -Spese TAB. MISS - Missione San Candido e Dobbiaco, 28/6-6/07/2018 11.3.2.C-FSEPON-INVALSI-2015-2(RIF. PROVV. 1073/2018) </t>
  </si>
  <si>
    <t xml:space="preserve">IM20180001085 </t>
  </si>
  <si>
    <t xml:space="preserve">VIGNOLI MICHELA(0007162) </t>
  </si>
  <si>
    <t xml:space="preserve">Prot. IPA 3564 del 25/5/2018 CUP F88C15001080006 - Spese TAB. MISS- Alba di Canazei 2-6/7/2018 - 11.3.2.C-FSEPON-INVALSI-2015-2 Vignoli </t>
  </si>
  <si>
    <t xml:space="preserve">IM20180001092 </t>
  </si>
  <si>
    <t xml:space="preserve">037_2018_A1_PROVE - CUP F88C1500180006; Modulo richiesta ID 431503 - Spese TAB. MISS- Seminario Dobbiaco 16-20/7/2018. CBT cod. Naz. 11.3.2.C-FSEPON-INVALSI-2015-2 </t>
  </si>
  <si>
    <t xml:space="preserve">IM20180001112 </t>
  </si>
  <si>
    <t xml:space="preserve">Prot. 6159 del 29/05/2018 Determ 134/2018 Sentenza 565/2018 Cellamare RG 4841/2016 Spese di lite </t>
  </si>
  <si>
    <t xml:space="preserve">01 U 2018 1.3.02.099.05 13107 Spese legali (FOE) </t>
  </si>
  <si>
    <t xml:space="preserve">IM20180001121 </t>
  </si>
  <si>
    <t xml:space="preserve">Prot. IPA 3640 del 07/6/2018 e ipa 4040/2018 CIG 5242994F81 -Spese PI TAB MISS Michela Freddano - Bolzano 4-7/09/2018 </t>
  </si>
  <si>
    <t xml:space="preserve">IM20180001146 </t>
  </si>
  <si>
    <t xml:space="preserve">Prot. 7156 del 28/06/2018 - CIG Z942418E61 - Acquisto libri - "I micro acquisti e gli affidamenti diretti" - Edizione aggiornata con le Linee guida ANAC n.4 Delibera n.206 del 1 marzo 2018 - Maggioli Editore. - "Affidamento diretto e procedure negoziate </t>
  </si>
  <si>
    <t xml:space="preserve">IM20180001161 </t>
  </si>
  <si>
    <t xml:space="preserve">ORLANDONI AURELIA(0002436) </t>
  </si>
  <si>
    <t xml:space="preserve">Tab. Missione - Prot. IPA 3953 del 27/06/2018 - 043_2018_A1_Prove - Missione Roma 04-05/07/2018 - PROGETTO PROVE NAZIONALI </t>
  </si>
  <si>
    <t xml:space="preserve">IM20180001162 </t>
  </si>
  <si>
    <t xml:space="preserve">Tab. Missione - Prot. IPA 3951 del 27/06/2018 - 043_2018_A1_Prove - Missione Roma 04-05/07/2018 - PROGETTO PROVE NAZIONALI </t>
  </si>
  <si>
    <t xml:space="preserve">IM20180001163 </t>
  </si>
  <si>
    <t xml:space="preserve">SCHEERENS JAAP(0007169) </t>
  </si>
  <si>
    <t xml:space="preserve">Tab. Missione - Prot. IPA 3932 del 26/06/2018 - 043_2018_A1_Prove - Missione Roma 04-05/07/2018 - PROGETTO PROVE NAZIONALI </t>
  </si>
  <si>
    <t xml:space="preserve">IM20180001164 </t>
  </si>
  <si>
    <t xml:space="preserve">Tab. Missione - Prot. IPA 3931 del 26/06/2018 - 043_2018_A1_Prove - Missione Roma 04-05/07/2018 - PROGETTO PROVE NAZIONALI </t>
  </si>
  <si>
    <t xml:space="preserve">IM20180001172 </t>
  </si>
  <si>
    <t xml:space="preserve">GBR ROSSETTO S.P.A(0003587) </t>
  </si>
  <si>
    <t xml:space="preserve">Prot. 4334 del 22/05/2015 - RDO 2144938 - Canone annuo Noleggio fotocopiatrici multifunzione - CIG Z8714B0410 </t>
  </si>
  <si>
    <t xml:space="preserve">01 U 2018 1.3.02.005.99 13050 UTENZE E CANONI PER ALTRI SERVIZI (VALUT SCUOLE SPESE NOLEGGIO FOTOCOPIATRICI) </t>
  </si>
  <si>
    <t xml:space="preserve">IM20180001178 </t>
  </si>
  <si>
    <t xml:space="preserve">01 U 2018 1.3.02.005.99 13050 UTENZE E CANONI PER ALTRI SERVIZI (PROVE NAZ SPESE NOLEGGIO FOTOCOPIATRICI) </t>
  </si>
  <si>
    <t xml:space="preserve">IM20180001184 </t>
  </si>
  <si>
    <t xml:space="preserve">ipa 4007 savioli - Tabella Roma 04-06/07/2018 Rapporto nazionale prove INVALSI 043_2018_A1_Prove </t>
  </si>
  <si>
    <t xml:space="preserve">IM20180001186 </t>
  </si>
  <si>
    <t xml:space="preserve">IPA 4008 MAZZOLI - DOBBIACO 14-17/07/2018 TAB MISSIONE Partecipazione Scuola autori Dobbiaco + CDA 15 </t>
  </si>
  <si>
    <t xml:space="preserve">IM20180001189 </t>
  </si>
  <si>
    <t xml:space="preserve">IPA 4009 AJELLO - DOBBIACO 14-17/07/2018 TAB MISSIONE Partecipazione Scuola autori Dobbiaco + CDA 15 </t>
  </si>
  <si>
    <t xml:space="preserve">IM20180001192 </t>
  </si>
  <si>
    <t xml:space="preserve">IM20180001194 </t>
  </si>
  <si>
    <t xml:space="preserve">IPA 4012 DEL 3/7/2018 - MISSIONE: Velletri 5/7/2018 - Tab. MISS. - Causa INVALSI /Biggera </t>
  </si>
  <si>
    <t xml:space="preserve">IM20180001204 </t>
  </si>
  <si>
    <t xml:space="preserve">Prot. IPA 3999, 4010 del 2/7/2018 - Spese tab. miss - Roma 8-10/7/2018 </t>
  </si>
  <si>
    <t xml:space="preserve">IM20180001206 </t>
  </si>
  <si>
    <t xml:space="preserve">Prot. IPA 3699 del 14/6/2018 - Spese tab. miss - Stoccolma 12-17/8/2018. Pozio e Pietracci (4014) </t>
  </si>
  <si>
    <t xml:space="preserve">IM20180001210 </t>
  </si>
  <si>
    <t xml:space="preserve">Prot. IPA 4020 Spese TAB MISS.- Genova 11-12/7/2018 Rilevazione apprendimenti nell'ambito delle soft skills </t>
  </si>
  <si>
    <t xml:space="preserve">IM20180001211 </t>
  </si>
  <si>
    <t xml:space="preserve">Prot. IPA 4016 Spese TAB MISS.- ROMA 09-12/07/2018 Incontri con Fornitori Invalsi e tavoli tecnici </t>
  </si>
  <si>
    <t xml:space="preserve">IM20180001213 </t>
  </si>
  <si>
    <t xml:space="preserve">Prot. IPA 4001 del 1/7/2018 CUP F88C15001080006 -Spese Tab. MISS - Bolzano 23-25/7/2018 - 11.3.2.C-FSEPON-INVALSI-2015-2 </t>
  </si>
  <si>
    <t xml:space="preserve">IM20180001215 </t>
  </si>
  <si>
    <t xml:space="preserve">Prot. IPA 4002 e 4005 del 1/7/2018 CUP F88C15001080006 -Spese tab. MISS - Bolzano 23-25/7/2018 - 11.3.2.C-FSEPON-INVALSI-2015-2 </t>
  </si>
  <si>
    <t xml:space="preserve">IM20180001237 </t>
  </si>
  <si>
    <t xml:space="preserve">PALMIERO CARLO(0003783) </t>
  </si>
  <si>
    <t xml:space="preserve">Prot. IPA 4032 del 9/7/2018 -Spese PI - Modena 11-12/7/2018 Palmiero </t>
  </si>
  <si>
    <t xml:space="preserve">IM20180001240 </t>
  </si>
  <si>
    <t xml:space="preserve">CUP F88C15001080006 - COD. NAZ. 11.3.2.C-FSEPON-INVALSI-2015-2 - Id. 435243. Contributo INPS Esperto prove CBT Inglese - Responsabile progetto: Roberto Ricci - Incarico di lavoro autonomo Prot. 7658/2018 (rif. PROVV. da 1239 e 1241/2018) (SEL. 11/2018 FASC </t>
  </si>
  <si>
    <t xml:space="preserve">IM20180001241 </t>
  </si>
  <si>
    <t xml:space="preserve">CUP F88C15001080006 - COD. NAZ. 11.3.2.C-FSEPON-INVALSI-2015-2 - Id. 435243. Contributo IRAP Esperto prove CBT Inglese - Responsabile progetto: Roberto Ricci - Incarico di lavoro autonomo Prot. 7658/2018 (rif. PROVV. da 1239 a 1240/2018) (SEL. 11/2018 FASC </t>
  </si>
  <si>
    <t xml:space="preserve">IM20180001262 </t>
  </si>
  <si>
    <t xml:space="preserve">01 U 2018 1.1.02.001.01 11030 Contributi obbligatori per il personale assegni ricerca (INPS PON CBT) </t>
  </si>
  <si>
    <t xml:space="preserve">IM20180001265 </t>
  </si>
  <si>
    <t xml:space="preserve">JOBBING CENTRE SRL(0004233) </t>
  </si>
  <si>
    <t xml:space="preserve">Fasc. 5.1|2018|4. Prot. 7822/2018. CIG Z97246D646. Id. 436951 - Richiesta corso in e-learning formazione specifica per n. 50 lavoratori sulla sicurezza smart working. </t>
  </si>
  <si>
    <t xml:space="preserve">01 U 2018 1.3.02.004.04 13041 Acquisto di servizi per formazione obbligatoria (FOE) </t>
  </si>
  <si>
    <t xml:space="preserve">IM20180001298 </t>
  </si>
  <si>
    <t xml:space="preserve">Prot. IPA 4050 -Tab MISS.- Oslo, Norvegia 22-25/07/2018 </t>
  </si>
  <si>
    <t xml:space="preserve">IM20180001300 </t>
  </si>
  <si>
    <t xml:space="preserve">CUP B35I16000180007 - 10.9.1A-FSEPON-INVALSI-2016-1 Prot. IPA 4049-4052 del 18/7/2018 -TAB. MISS- Missione Roma 24/7/2018 </t>
  </si>
  <si>
    <t xml:space="preserve">IM20180001333 </t>
  </si>
  <si>
    <t xml:space="preserve">I.SO.LA. SOCIETA' COOPERATIVA SOCIALE ON(0003651) </t>
  </si>
  <si>
    <t xml:space="preserve">CIG Z2322DEA79 - Id: 439601 PROROGA SERVIZIO PORTIERATO SCUOLA CESANA PERIODO AL 30/09/2018 Specifiche attività estensione : 3-7 SETEMBRE 10-28 SETTEMBRE 2018 - Incarico prot. n. 8293/2018 - Fasc. n. 11.6/2018/101. </t>
  </si>
  <si>
    <t xml:space="preserve">01 U 2018 1.3.02.005.99 13050 Utenze e canoni per altri servizi (FOE) </t>
  </si>
  <si>
    <t xml:space="preserve">IM20180001347 </t>
  </si>
  <si>
    <t xml:space="preserve">Conferenza presso INEE (Instituto Nacional para la Evaluación de la Educación) Falzetti Patrizia 01/08 agosto 2018 </t>
  </si>
  <si>
    <t xml:space="preserve">IM20180001350 </t>
  </si>
  <si>
    <t xml:space="preserve">IPA 4184 RETTIFICATA CON IPA 4203 Jaap Scheerens ROMA 11-09-2018 ncontro di programmazione per per attività INVALSI VITTO </t>
  </si>
  <si>
    <t xml:space="preserve">IM20180001355 </t>
  </si>
  <si>
    <t xml:space="preserve">IPA 4068 </t>
  </si>
  <si>
    <t xml:space="preserve">IM20180001357 </t>
  </si>
  <si>
    <t xml:space="preserve">Prot. 4167/2018 - Spese missione ad Atene dal 25/09/2018 al 29/09/2018 - Conferenza internazionale prove CBT </t>
  </si>
  <si>
    <t xml:space="preserve">IM20180001359 </t>
  </si>
  <si>
    <t xml:space="preserve">Prot. 4166/2018 - Richiesta di missione Rimini dal 09/09/2018 al 15/09/2018 - Scuola autori Inglese </t>
  </si>
  <si>
    <t xml:space="preserve">IM20180001361 </t>
  </si>
  <si>
    <t xml:space="preserve">Prot. 4165 - Richiesta di missione Rimini dal 09/09/2018 al 12/09/2018 - Scuola autori inglese </t>
  </si>
  <si>
    <t xml:space="preserve">IM20180001362 </t>
  </si>
  <si>
    <t xml:space="preserve">Prot. 4164 - Richiesta di missione a Porto Sant'Elpidio 12/09/2018 - Incontro sulle rilevazioni nazionali </t>
  </si>
  <si>
    <t xml:space="preserve">IM20180001364 </t>
  </si>
  <si>
    <t xml:space="preserve">Prot. 4120 - Richiesta di missione - Val Badia dal 28/09/2018 al 29/09/2018 - L'uso dei livelli INVALSI per il miglioramento delle scuole dell'Alto Adige </t>
  </si>
  <si>
    <t xml:space="preserve">IM20180001366 </t>
  </si>
  <si>
    <t xml:space="preserve">Prot. 4119/2018 - Richiesta missione Cogorno (Genova) - dal 27/09/2018 al 28/09/2018 - L'uso dei livelli INVALSI per il miglioramento </t>
  </si>
  <si>
    <t xml:space="preserve">IM20180001369 </t>
  </si>
  <si>
    <t xml:space="preserve">Prot. 4118/2018 - Richiesta missione Atene dal 25/09/2018 al 27/09/2018 - Conferenza internazionale prove CBT - </t>
  </si>
  <si>
    <t xml:space="preserve">IM20180001371 </t>
  </si>
  <si>
    <t xml:space="preserve">Prot. 4086/2018 - Richiesta missione Astana dal 05/10/2018 al 14/10/2018 - GA - 59 meeting </t>
  </si>
  <si>
    <t xml:space="preserve">IM20180001373 </t>
  </si>
  <si>
    <t xml:space="preserve">Prot. 4085/2018 - Richiesta missione Astana dal 05/10/2018 al 14/10/2018 - GA - 59 meeting </t>
  </si>
  <si>
    <t xml:space="preserve">IM20180001375 </t>
  </si>
  <si>
    <t xml:space="preserve">Prot. 4079/2018 - Richiesta missione Rimini dal 06/09/2018 al 07/09/2018 - Scuola autori inglese </t>
  </si>
  <si>
    <t xml:space="preserve">IM20180001377 </t>
  </si>
  <si>
    <t xml:space="preserve">Prot. 4078/2018 - Richiesta missione Rimini dal 06/09/2018 al 07/09/2018 - Scuola autori inglese </t>
  </si>
  <si>
    <t xml:space="preserve">IM20180001379 </t>
  </si>
  <si>
    <t xml:space="preserve">Prot. 4077/2018 - Richiesta missione Brindisi dal 05/09/2018 al 06/09/2018 - Incontro informativo restituzione dati INVALSI - </t>
  </si>
  <si>
    <t xml:space="preserve">IM20180001381 </t>
  </si>
  <si>
    <t xml:space="preserve">Prot. 4074/2018 - Richiesta missione Rimini dal 02/09/2018 al 03/09/2018 - Scuola autori inglese </t>
  </si>
  <si>
    <t xml:space="preserve">IM20180001383 </t>
  </si>
  <si>
    <t xml:space="preserve">Prot. 4067/2018 - Richiesta di missione Bolzano dal 30/08/2018 al 31/08/2018 - Prove CBT grado 13 per le scuole in lingua tedesca </t>
  </si>
  <si>
    <t xml:space="preserve">IM20180001417 </t>
  </si>
  <si>
    <t xml:space="preserve">IM20180001418 </t>
  </si>
  <si>
    <t xml:space="preserve">INPS Estensione del contratto degli autori delle prove Nazionali (DIVERSI NOMINATIVI INT. SEL. 3/2016) </t>
  </si>
  <si>
    <t xml:space="preserve">IM20180001419 </t>
  </si>
  <si>
    <t xml:space="preserve">IRAP Estensione del contratto degli autori delle prove Nazionali (DIVERSI NOMINATIVI INT. SEL. 3/2016) </t>
  </si>
  <si>
    <t xml:space="preserve">IM20180001421 </t>
  </si>
  <si>
    <t xml:space="preserve">3V CHIMICA(0004268) </t>
  </si>
  <si>
    <t xml:space="preserve">Prot. 12534 del 15/11/2018 - Materiale di consumo per lo svolgimento delle attività previste dal progetto PON - Misurazione diacronico-longitudinale CIG ZD0251350F </t>
  </si>
  <si>
    <t xml:space="preserve">01 U 2018 1.3.01.002.01 13003 Carta, cancelleria e stampati (PON CBT) </t>
  </si>
  <si>
    <t xml:space="preserve">IM20180001422 </t>
  </si>
  <si>
    <t xml:space="preserve">01 U 2018 1.3.01.002.01 13003 Carta, cancelleria e stampati (INDAG INTER) </t>
  </si>
  <si>
    <t xml:space="preserve">IM20180001428 </t>
  </si>
  <si>
    <t xml:space="preserve">Convenzioni scuole RAV INFANZIA 2018/2019 (ID 443599) </t>
  </si>
  <si>
    <t xml:space="preserve">01 U 2018 1.3.02.099.99 13115 Altri servizi non altrimenti classificabili (PROVE NAZ RAV INF Convenzioni) </t>
  </si>
  <si>
    <t xml:space="preserve">IM20180001429 </t>
  </si>
  <si>
    <t xml:space="preserve">AMERICAN JOURNAL EXPERT(0004512) </t>
  </si>
  <si>
    <t xml:space="preserve">PROT INC. 13240/2018 CIG Z4726103C9 REALIZZAZIONE SERVIZIO PROOF READING - REVISIONE ARTICOLI/CAPITOLI IN INGLESE ANNO 2018 FASC. 11.6/2018/159 (LEGATO ALL'IMP. 1430/2018) </t>
  </si>
  <si>
    <t xml:space="preserve">01 U 2018 1.3.02.099.99 13115 Altri servizi non altrimenti classificabili (INDAG INTERN Proof Reading rilettura articoli) </t>
  </si>
  <si>
    <t xml:space="preserve">IM20180001430 </t>
  </si>
  <si>
    <t xml:space="preserve">PROT INC. 13240/2018 CIG Z4726103C9 CUP F88C15001090006 REALIZZAZIONE SERVIZIO PROOF READING - REVISIONE ARTICOLI/CAPITOLI IN INGLESE ANNO 2018 FASC. 11.6/2018/159 (LEGATO ALL'IMP. 1429/2018) </t>
  </si>
  <si>
    <t xml:space="preserve">01 U 2018 1.3.02.099.99 13115 Altri servizi non altrimenti classificabili (PON VALUE Proof Reading rilettura articoli) </t>
  </si>
  <si>
    <t xml:space="preserve">IM20180001439 </t>
  </si>
  <si>
    <t xml:space="preserve">IPA 4121/2018 TOTH (VIAGGIO-PERNOTTAMENTO)Convegno BAAL - YOK 05-09/09/2018 </t>
  </si>
  <si>
    <t xml:space="preserve">IM20180001440 </t>
  </si>
  <si>
    <t xml:space="preserve">IPA 4121/2018 TOTH (MISSIONE)Convegno BAAL - YOK 05-09/09/2018 </t>
  </si>
  <si>
    <t xml:space="preserve">IM20180001442 </t>
  </si>
  <si>
    <t xml:space="preserve">IPA 4168/2018 FREDDANO (MISSIONE) Partecipazione come relatore alla XI Conferenza Espanet FIRENZE 13-15/09/2018 </t>
  </si>
  <si>
    <t xml:space="preserve">IM20180001446 </t>
  </si>
  <si>
    <t xml:space="preserve">MANCINI LORENZO(0003202) </t>
  </si>
  <si>
    <t xml:space="preserve">IPA 4185 DEL 02/08/2018 - Torino Spese stampa poster (Missione) </t>
  </si>
  <si>
    <t xml:space="preserve">01 U 2018 1.3.01.002.01 13003 Carta, cancelleria e stampati (PON VALUE) </t>
  </si>
  <si>
    <t xml:space="preserve">IM20180001447 </t>
  </si>
  <si>
    <t xml:space="preserve">SETTE STEFANIA(0003022) </t>
  </si>
  <si>
    <t xml:space="preserve">IPA 4186 del 02/08/2018 - TAB MISS Stefania Sette (VITTO) </t>
  </si>
  <si>
    <t xml:space="preserve">IM20180001448 </t>
  </si>
  <si>
    <t xml:space="preserve">IPA 4185 del 02/08/2018 - TAB MISS Mancini Lorenzo (VITTO) </t>
  </si>
  <si>
    <t xml:space="preserve">IM20180001450 </t>
  </si>
  <si>
    <t xml:space="preserve">Prot. 811453 24/10/201 - Fornitura di moduli aggiuntivi per l’adattamento della piattaforma documentale DocsPa e relativa configurazione CIG 76389504F5 – ID 443459 </t>
  </si>
  <si>
    <t xml:space="preserve">01 U 2018 2.2.03.002.01 22021 Sviluppo software e manutenzione evolutiva (FOE) </t>
  </si>
  <si>
    <t xml:space="preserve">IM20180001453 </t>
  </si>
  <si>
    <t xml:space="preserve">Prot. 9927 14/09/2018 - Servizio di firma remota e automatica CIG Z1D24DBA97 – ID 443455 </t>
  </si>
  <si>
    <t xml:space="preserve">IM20180001456 </t>
  </si>
  <si>
    <t xml:space="preserve">PROT. INC. 11221/2018 CIG Z22255DB83 Richiesta di acquisto noleggio N. 4 stampanti in convenzione MEPA - Profilo D – durata 48 mesi - per locale piano zero, biblioteca e ACLI </t>
  </si>
  <si>
    <t xml:space="preserve">01 U 2018 2.2.01.007.03 22015 Periferiche (stampanti, fax, scanner, ecc) (FOE) </t>
  </si>
  <si>
    <t xml:space="preserve">IM20180001461 </t>
  </si>
  <si>
    <t xml:space="preserve">LICCARDO MASSIMILIANO(0004166) </t>
  </si>
  <si>
    <t xml:space="preserve">Prot. 7557 del 13/07/2018 Incarico per attività supporto specialistico per gestione apparati di rete virtualizzazioni sicurezza informatica e assistenza tecnica (SEL. 7/2018 FASC. 9.1/2018/20) </t>
  </si>
  <si>
    <t xml:space="preserve">01 U 2018 1.3.02.019.10 13105 Servizi di consulenza e prestazioni professionali ICT (FOE) </t>
  </si>
  <si>
    <t xml:space="preserve">IM20180001464 </t>
  </si>
  <si>
    <t xml:space="preserve">ROMITI SARA(0001198) </t>
  </si>
  <si>
    <t xml:space="preserve">Prot. IPA 4194 del 28/8/2018 Cup: F88C15001090006 -Spese TAB. MISS. - Londra 5-7/9/2018 - 10.9.3.A-FSEPON-INVALSI-2015-1 - Romiti </t>
  </si>
  <si>
    <t xml:space="preserve">IM20180001466 </t>
  </si>
  <si>
    <t xml:space="preserve">GIAMPIETRO LETIZIA(0001165) </t>
  </si>
  <si>
    <t xml:space="preserve">Prot. IPA 4187 del 2/8/2018 Cup: F88C15001090006 -Spese TAB. MISS. - FIRENZE 13-15/9/2018 - 10.9.3.A-FSEPON-INVALSI-2015-1 - GIAMPIETRO </t>
  </si>
  <si>
    <t xml:space="preserve">IM20180001467 </t>
  </si>
  <si>
    <t xml:space="preserve">FALEGNAMERIA MELCHIONNO SRL(0004251) </t>
  </si>
  <si>
    <t xml:space="preserve">Prot. 10079 del 20/09/2018 - Servizi di falegnameria, fornitura e posa in opera di pellicole oscuranti locali biblioteca - CIG Z9324C891D - Id: 443451 </t>
  </si>
  <si>
    <t xml:space="preserve">01 U 2018 1.3.02.009.03 13072 Manutenzione ordinaria e riparazioni di mobili e arredi (FOE) </t>
  </si>
  <si>
    <t xml:space="preserve">IM20180001474 </t>
  </si>
  <si>
    <t xml:space="preserve">Prot. IPA 4202 del 31/8/2018 -Spese PI - Bolzano 17-18/9/2018 </t>
  </si>
  <si>
    <t xml:space="preserve">IM20180001475 </t>
  </si>
  <si>
    <t xml:space="preserve">Prot. IPA 4202 del 31/8/2018 -Spese TAB - Bolzano 17-18/9/2018 </t>
  </si>
  <si>
    <t xml:space="preserve">IM20180001477 </t>
  </si>
  <si>
    <t xml:space="preserve">CHIORRI CARLO(0004139) </t>
  </si>
  <si>
    <t xml:space="preserve">LORDO SU RICHIESTA DOCSPA Id: 445973 Esperto banca dati Area “Ricerca didattica ed educativa” per incarico di lavoro autonomo professionale per la durata di n. 8 mesi IMP. 1478 E IMP. 1479 (SEL 13/2018 FASC 9.1/2018/25) </t>
  </si>
  <si>
    <t xml:space="preserve">IM20180001478 </t>
  </si>
  <si>
    <t xml:space="preserve">INPS SU RICHIESTA DOCSPA Id: 445973 Esperto banca dati Area “Ricerca didattica ed educativa” per incarico di lavoro autonomo professionale per la durata di n. 8 mesi (SEL 13/2018 FASC 9.1/2018/25) </t>
  </si>
  <si>
    <t xml:space="preserve">IM20180001479 </t>
  </si>
  <si>
    <t xml:space="preserve">IRAP SU RICHIESTA DOCSPA Id: 445973 Esperto banca dati Area “Ricerca didattica ed educativa” per incarico di lavoro autonomo professionale per la durata di n. 8 mesi(SEL 13/2018 FASC 9.1/2018/25) </t>
  </si>
  <si>
    <t xml:space="preserve">IM20180001489 </t>
  </si>
  <si>
    <t xml:space="preserve">Progetto "Spazio Zero Sei". Prot. IPA 4206 e 4217. Spese PE - Tab. Missione S. Patera e F. Rossi, Pistoia 07-09/09/2018 </t>
  </si>
  <si>
    <t xml:space="preserve">IM20180001492 </t>
  </si>
  <si>
    <t xml:space="preserve">PONZO CATERINA(0001136) </t>
  </si>
  <si>
    <t xml:space="preserve">042_2018_A1_ENG. Prot. IPA 4219. Spese PI - Tab. Missione Ponzo, Rimini 13-14/09/2018 </t>
  </si>
  <si>
    <t xml:space="preserve">IM20180001500 </t>
  </si>
  <si>
    <t xml:space="preserve">Ipa n. 4222 del 05/09/2018 - PI Carlo Palmiero - TAB MISS - Convegno prove Invalsi - Reggio Emilia dal 09/09/2018 al 10/09/2018. Spese vitto e pernotto </t>
  </si>
  <si>
    <t xml:space="preserve">IM20180001502 </t>
  </si>
  <si>
    <t xml:space="preserve">Ipa n. 4221 del 05/09/2018 - CODICE UNIVOCO 042_2018_AI_ENG - TAB MISS PI Ricci Roberto - Scuola autori inglese - Rimini dal 13/09/2018 al 14/09/2018. Spese vitto e pernotto. </t>
  </si>
  <si>
    <t xml:space="preserve">IM20180001504 </t>
  </si>
  <si>
    <t xml:space="preserve">Ipa n. 4220 - TAB MISS Annamaria Ajello - Bologna 11/09/2018 - Partecipazione al progetto di ricerca interdisciplinare in qualità di relatrice convenzione Gruppi universitari Bari, Bologna, Torino. </t>
  </si>
  <si>
    <t xml:space="preserve">IM20180001520 </t>
  </si>
  <si>
    <t xml:space="preserve">CIG Z2322DEA79 - RICHIESTA ID 448383 - 2° INTEGRAZIONE ORARIA SERVIZIO DI PORTIERATO PRESSO CESANA (INCARICO PROT. 9694/2018 IMPEGNO 1520/2018). Fasc. n. 11.6/201/101. </t>
  </si>
  <si>
    <t xml:space="preserve">IM20180001521 </t>
  </si>
  <si>
    <t xml:space="preserve">IPA 4232 - Missione Pomezia 11/09/2018 Stampa materiali ICILS 2018 </t>
  </si>
  <si>
    <t xml:space="preserve">IM20180001525 </t>
  </si>
  <si>
    <t xml:space="preserve">IPA 4227 MISSIONE MILANO - POLIANDRI 14/09/2018 Partecipazione al Consiglio Scientifico dell'Associazione Italiana di Sociologia - settore Educazione (TAB MISSIONE) </t>
  </si>
  <si>
    <t xml:space="preserve">IM20180001547 </t>
  </si>
  <si>
    <t xml:space="preserve">IPA 4264 SEVERONI NOLOGNA 14/09/2018 Avvio Progetto Ricerca INAPP (VITTO) </t>
  </si>
  <si>
    <t xml:space="preserve">IM20180001563 </t>
  </si>
  <si>
    <t xml:space="preserve">IPA 4265 A 4268 4270 A 4274 BOLOGNA 21-22/09/2018 046_2018_A1_MAT Riunione Mat G13 TAB MISS </t>
  </si>
  <si>
    <t xml:space="preserve">IM20180001565 </t>
  </si>
  <si>
    <t xml:space="preserve">IPA 4269 4276 BOLOGNA 21-22/09/2018 046_2018_A1_MAT Riunione Mat G13 TAB MISS </t>
  </si>
  <si>
    <t xml:space="preserve">IM20180001568 </t>
  </si>
  <si>
    <t xml:space="preserve">IPA 4249 FIRENZE-REGGIO EMILIA 21/09/2018 Incontro UNIFI; Incontro UNIMORE: Piattaforma elearning prove INVALSI TAB MISS </t>
  </si>
  <si>
    <t xml:space="preserve">IM20180001570 </t>
  </si>
  <si>
    <t xml:space="preserve">IPA 4250 REGGIO EMILIA 21/09/2018 Incontro UNIMORE: Piattaforma elearning prove INVALSI (TAB MISSIONE) </t>
  </si>
  <si>
    <t xml:space="preserve">IM20180001573 </t>
  </si>
  <si>
    <t xml:space="preserve">IPA 4280 PORTO FERRAIO-TORINO 17-19/09/2018 Partecipazione Presentazione dell'anno scolastico 2018-2019 più partecipazione al convegno di Torino per la valutazione di sistema in Italia (MISSIONE) </t>
  </si>
  <si>
    <t xml:space="preserve">IM20180001582 </t>
  </si>
  <si>
    <t xml:space="preserve">IPA 4286 ROMA 19/09/2018 - UGOLINI Sistema nazionale delle prove in funzione Dlgs 62/2017 VITTO </t>
  </si>
  <si>
    <t xml:space="preserve">IM20180001584 </t>
  </si>
  <si>
    <t xml:space="preserve">IPA 4287 FIRENZE 21/09/2018 MARTINI - Incontro UNIFI (TAB MISS) </t>
  </si>
  <si>
    <t xml:space="preserve">IM20180001586 </t>
  </si>
  <si>
    <t xml:space="preserve">IPA 4253 BOLOGNA 22/09/2018 RICCI Lauree STEM: differenze di generi (TAB MISS) </t>
  </si>
  <si>
    <t xml:space="preserve">IM20180001588 </t>
  </si>
  <si>
    <t xml:space="preserve">CALANCHINI MONTI PATRIZIA(0004811) </t>
  </si>
  <si>
    <t xml:space="preserve">IPA 4225 Incontro prove Invalsi ROMA 28/09/2018 CALANCGUNI (VITTO) </t>
  </si>
  <si>
    <t xml:space="preserve">IM20180001589 </t>
  </si>
  <si>
    <t xml:space="preserve">CONVERGE SPA(0004586) </t>
  </si>
  <si>
    <t xml:space="preserve">Richiesta ID 450261 acquisto licenze di tipo Software Assurance (SA) di durata biennale e nuove licenze prodotti Microsoft </t>
  </si>
  <si>
    <t xml:space="preserve">01 U 2018 1.3.02.007.06 13060 Licenze d'uso per software (FOE) </t>
  </si>
  <si>
    <t xml:space="preserve">IM20180001591 </t>
  </si>
  <si>
    <t xml:space="preserve">IPA 4288 e 4289 ROMA CALANCHINI-TUTTOBELLO 27-28/09/2018 Gruppo di lavoro inglese (VITTO) </t>
  </si>
  <si>
    <t xml:space="preserve">IM20180001593 </t>
  </si>
  <si>
    <t xml:space="preserve">IPA 4233 FREDDANO - CATANIA 04-06/10/2018 Partecipazione alla Conferenza AIS di metà mandato “La Sociologia e le società europee: strutture sociali, culture e istituzioni” (VIAGGIO-VITTO) </t>
  </si>
  <si>
    <t xml:space="preserve">IM20180001601 </t>
  </si>
  <si>
    <t xml:space="preserve">INPS SU COMPENSI ANNO 2018 COLLEGIO REVISORI DEI CONTI </t>
  </si>
  <si>
    <t xml:space="preserve">01 U 2018 1.1.02.001.01 11027 Contributi obbligatori - Altre spese per il personale (ORGANI ISTITUZIONALE FOE) </t>
  </si>
  <si>
    <t xml:space="preserve">IM20180001629 </t>
  </si>
  <si>
    <t xml:space="preserve">Prott. IPA dal 4311 al 4314 del 2018. Tab Missioni PI. Incontro coordinatori Matematica G13 (049_2018_A1_MAT). Bologna 28-30/09/2018. (rif. impegni 1627-1628/2018) </t>
  </si>
  <si>
    <t xml:space="preserve">IM20180001633 </t>
  </si>
  <si>
    <t xml:space="preserve">Prott. IPA 4304 e dal 4306 al 4310 del 2018. Spese Tab Missioni PE. Incontro coordinatori Matematica G13 (049_2018_A1_MAT). Bologna 28-30/09/2018. (rif. impegno 1631-1632/2018) </t>
  </si>
  <si>
    <t xml:space="preserve">IM20180001638 </t>
  </si>
  <si>
    <t xml:space="preserve">Prot. IPA 4301/2018. Spese Tab Missione PE (Ajello). Seminario Pro.Di.S. Firenze 25/09/2018 (rif. impegno 1636-1637/2018) </t>
  </si>
  <si>
    <t xml:space="preserve">IM20180001647 </t>
  </si>
  <si>
    <t xml:space="preserve">Prot. IPA 4316/2018. Congresso annuale nazionale AIP. Spese Tab Missione (Vignoli). Roma 27-29/09/2018 (rif. impegni 1646 e FEE 1648/2018) </t>
  </si>
  <si>
    <t xml:space="preserve">IM20180001652 </t>
  </si>
  <si>
    <t xml:space="preserve">IPA 4305 AJELLO 27/09/2018 FIRENZE Partecipazione al SEminario Nazionale "cittadinanza e costituzione" (TAB MISS) </t>
  </si>
  <si>
    <t xml:space="preserve">IM20180001654 </t>
  </si>
  <si>
    <t xml:space="preserve">IPA 4322 VELLETRI - 25/09/2018 CONTENZIOSO </t>
  </si>
  <si>
    <t xml:space="preserve">IM20180001657 </t>
  </si>
  <si>
    <t xml:space="preserve">RANIERI MARIA(0004221) </t>
  </si>
  <si>
    <t xml:space="preserve">IPA 4298 RANIERI - ROMA 28/09/2018 Incontro di lavoro (VITTO) </t>
  </si>
  <si>
    <t xml:space="preserve">IM20180001659 </t>
  </si>
  <si>
    <t xml:space="preserve">IPA 4323 + INTEGRAZIONE IPA 4403 RICCI - PERUGIA 03/10/2018 Gli esiti delle prove INVALSI nelle scuole del primo ciclo (VIAGGIO+VITTO+TAXI) </t>
  </si>
  <si>
    <t xml:space="preserve">IM20180001666 </t>
  </si>
  <si>
    <t xml:space="preserve">IPA 4339 26-27/09/2018 FOGGIA Controllo di qualità nazionale ICILS MS 2018 (VITTO) </t>
  </si>
  <si>
    <t xml:space="preserve">IM20180001671 </t>
  </si>
  <si>
    <t xml:space="preserve">VINCI CHIARA(0004226) </t>
  </si>
  <si>
    <t xml:space="preserve">IPA 4340 VELLETRI 03/10/2018 Controllo di qualità nazionale ICILS MS 2018 (VITTO) </t>
  </si>
  <si>
    <t xml:space="preserve">IM20180001687 </t>
  </si>
  <si>
    <t xml:space="preserve">Prot. IPA 4345/2018. Missione: JRC Week on Composite Indicators and Scoreboards - Spese TAB Missione PE - Ispra (VA) 07-09/11/2018. PROGETTO PROVE NAZIONALI (rif. IMPEGNO 1685/2018 - FEE 1686/2018) </t>
  </si>
  <si>
    <t xml:space="preserve">IM20180001690 </t>
  </si>
  <si>
    <t xml:space="preserve">Prot. IPA 4346/2018. Missione: Progetto "Spazio Zero Sei" - Riunione di lavoro con il Presidente e F. Rossi. Spese TAB. Missione PE - Roma, 01-03/2018. PROGETTO PROVE NAZIONALI (rif. IMPEGNO 1688/2018 - FEE 1689/2018) </t>
  </si>
  <si>
    <t xml:space="preserve">IM20180001691 </t>
  </si>
  <si>
    <t xml:space="preserve">Prot. IPA 4347/2018. Incontri con Fornitori Invalsi e tavoli tecnici. Roma, 02-05/10/2018. PROGETTO PROVE NAZIONALI </t>
  </si>
  <si>
    <t xml:space="preserve">IM20180001696 </t>
  </si>
  <si>
    <t xml:space="preserve">Piano di trasformazione digitale - Corso base - Ed. 2 CE (Alessandro Borsella) </t>
  </si>
  <si>
    <t xml:space="preserve">IM20180001697 </t>
  </si>
  <si>
    <t xml:space="preserve">IPA 4356 del 01/10/2018 - Incontro gruppo di lavoro inglese Spese P.E. TAB.MISS (Viaggio e Vitto) Tuttobello Valentina - Roma 01/10/2018 </t>
  </si>
  <si>
    <t xml:space="preserve">IM20180001698 </t>
  </si>
  <si>
    <t xml:space="preserve">IPA 4357 del 01/10/2018 - Spese per partecipazione al CDA presso Invalsi - Dott. Salatin Arduino - TAB Miss (vitto) Roma 05/10/2018 </t>
  </si>
  <si>
    <t xml:space="preserve">IM20180001703 </t>
  </si>
  <si>
    <t xml:space="preserve">DI LEO INES(0000347) </t>
  </si>
  <si>
    <t xml:space="preserve">IPA 4366 AMELIA 02-03/10/2018 Controllo qualità ICILS (TAB MISSIONE) </t>
  </si>
  <si>
    <t xml:space="preserve">IM20180001704 </t>
  </si>
  <si>
    <t xml:space="preserve">IPA 4366 AMELIA 02-03/10/2018 Controllo qualità ICILS (RIMBORSO FORFETTARIO) </t>
  </si>
  <si>
    <t xml:space="preserve">IM20180001707 </t>
  </si>
  <si>
    <t xml:space="preserve">PRESAGHI FABIO(0004528) </t>
  </si>
  <si>
    <t xml:space="preserve">PROT INC.13257/2018 CUP F88C15001080006 esperto per analisi psicometriche dei dati (ID 451399)(SEL 14/2018 FASC. 9.1/2018/27) </t>
  </si>
  <si>
    <t xml:space="preserve">IM20180001710 </t>
  </si>
  <si>
    <t xml:space="preserve">IPA 4378-4379-4381 BOLOGNA 14/10/2018 Incontro autori ITA Codice univoco: 057_2018_A1_ITA (TAB MISS) </t>
  </si>
  <si>
    <t xml:space="preserve">IM20180001712 </t>
  </si>
  <si>
    <t xml:space="preserve">IRAP SU PRESAGHI PROT INC.13257/2018 CUP F88C15001080006 esperto per analisi psicometriche dei dati (ID 451399)(SEL 14/2018 FASC. 9.1/2018/27) </t>
  </si>
  <si>
    <t xml:space="preserve">IM20180001715 </t>
  </si>
  <si>
    <t xml:space="preserve">INPS SU PRESAGHI PROT INC.13257/2018 CUP F88C15001080006 esperto per analisi psicometriche dei dati (ID 451399)(SEL 14/2018 FASC. 9.1/2018/27) </t>
  </si>
  <si>
    <t xml:space="preserve">IM20180001727 </t>
  </si>
  <si>
    <t xml:space="preserve">Prot. IPA 4398/2018. CIG 5242994F81. GdL Inglese - Spese TAB - Missione Roma, 08/10/2018 (IMP 1725/2018 - FEE 1726/2018) </t>
  </si>
  <si>
    <t xml:space="preserve">IM20180001728 </t>
  </si>
  <si>
    <t xml:space="preserve">CIG Z2826D5E44 PROT. INC. 568 DEL 23/01/2019 ID RICHIESTA 453659 - Acquisto Piattaforma A&amp;C E-Procurement e 1. Servizi di affiancament e collaudo per l’avvio della piattaforma; 2. Servizio di Help Desk per Stazione Appaltante - piattaforma HDM; 3. Servi </t>
  </si>
  <si>
    <t xml:space="preserve">01 U 2018 2.2.03.002.02 22022 Acquisto software (FOE) </t>
  </si>
  <si>
    <t xml:space="preserve">IM20180001737 </t>
  </si>
  <si>
    <t xml:space="preserve">Prot. IPA da 4383 a 4385 del 2018. CIG 5242994F81. CUP F88C15001090006. Partecipazione Fiera Didacta - Spese TAB PI - Firenze, 18/10/2018. PROGETTO PON VALU.E Cod. Naz. 10.9.3.A-FSEPON-INVALSI-2015-1. (IMP 1735/2018 - FEE 1737/2018) </t>
  </si>
  <si>
    <t xml:space="preserve">IM20180001740 </t>
  </si>
  <si>
    <t xml:space="preserve">Prot. IPA 4386/2018. CIG 5242994F81. CUP F88C15001090006. Partecipazione Fiera Didacta - Spese TAB PE - Firenze, 18/10/2018. PROGETTO PON VALU.E Cod. Naz. 10.9.3.A-FSEPON-INVALSI-2015-1. (IMP 1738/2018 - FEE 1739/2018) </t>
  </si>
  <si>
    <t xml:space="preserve">IM20180001747 </t>
  </si>
  <si>
    <t xml:space="preserve">Prot. IPA 4416/2018. CIG 5242994F81. Missione Controllo di qualità nazionale ICILS MS 2018 - Spese PI (TAB + TAXI) - Vicenza, 09-10/10/2018. PROGETTO INDAGINI INTERNAZIONALI. (IMP 1745/2018 - FEE 1746/2018) </t>
  </si>
  <si>
    <t xml:space="preserve">IM20180001750 </t>
  </si>
  <si>
    <t xml:space="preserve">Prot. IPA 4401 e 4402 + 4417 e 4419 del 2018. CIG 5242994F81. Convegno di presentazione dei risultati della ricerca dell'Osservatorio Smart Working. Spese TAB PI - Milano, 29-30/10/2018. (IMP 1748/2018 - FEE 1749/2018) </t>
  </si>
  <si>
    <t xml:space="preserve">IM20180001757 </t>
  </si>
  <si>
    <t xml:space="preserve">Prot. IPA 4428/2018. GdL Inglese - Spese TAB PE - Missione Roma 15-16/10/2018. PROGETTO PROVE NAZIONALI (IMP 1755/2018 - FEE 1756/2018) </t>
  </si>
  <si>
    <t xml:space="preserve">IM20180001761 </t>
  </si>
  <si>
    <t xml:space="preserve">Prot. IPA 4418/2018. CIG 5242994F81. Conferenze sulle rilevazioni nazionali degli apprendimenti - Spese TAB PI - Missione a Venezia, Treviso, Padova, Vicenza e Verona 17-20/10/2018. PROGETTO PROVE NAZIONALI (IMP 1759/2018 - FEE 1760/2018) </t>
  </si>
  <si>
    <t xml:space="preserve">IM20180001764 </t>
  </si>
  <si>
    <t xml:space="preserve">Prot. IPA da 4421 a 4423 e 4426 del 2018. 055_2018_A1_ENG - Registrazione tasks prove inglese. Spese TAB PE. Wolverhampton 21-27/10/2018. PROGETTO PROVE NAZIONALI (IMP 1762/2018 - FEE 1763/2018) </t>
  </si>
  <si>
    <t xml:space="preserve">IM20180001766 </t>
  </si>
  <si>
    <t xml:space="preserve">Prot. IPA da 4424 a 4425 e 4427 del 2018. 055_2018_A1_ENG - Registrazione tasks prove inglese. Spese TAB PI. Wolverhampton 21-27/10/2018. PROGETTO PROVE NAZIONALI (IMP 1765/2018 - FEE 1763/2018) </t>
  </si>
  <si>
    <t xml:space="preserve">IM20180001770 </t>
  </si>
  <si>
    <t xml:space="preserve">Prot. IPA da 4436 a 4439 e 4442 del 2018. Riunione ITA G13 comprensione. 058_2018_A1_ITA. Spese TAB PE. Milano 17-19/10/2018. PROGETTO PROVE NAZIONALE (IMP 1768/2018 - FEE 1769/2018) </t>
  </si>
  <si>
    <t xml:space="preserve">IM20180001772 </t>
  </si>
  <si>
    <t xml:space="preserve">IPA 4410 - AJELLO - PARMA 27/10/2018 Seminario "La buuona Battaglia" TAB MISS </t>
  </si>
  <si>
    <t xml:space="preserve">IM20180001774 </t>
  </si>
  <si>
    <t xml:space="preserve">ID 4420 RICCI - RIMINI 25-26/10/2018 Seminario di educazione finanziaria TAB MISS </t>
  </si>
  <si>
    <t xml:space="preserve">IM20180001776 </t>
  </si>
  <si>
    <t xml:space="preserve">ID 4429 RICCI - NEWCASTLE 31/10 01/11/2018 Gruppo di lavoro inglese TAB MISS </t>
  </si>
  <si>
    <t xml:space="preserve">IM20180001782 </t>
  </si>
  <si>
    <t xml:space="preserve">Prot. IPA da 4600 a 4606 del 2018. 059_2018_A1_MAT. Riunione MAT G8 - Spese TAB PE - Bologna, 19-20/10/2018. PROGETTO PROVE NAZIONALI (IMP 1781/2018 - FEE 1785/2018) </t>
  </si>
  <si>
    <t xml:space="preserve">IM20180001784 </t>
  </si>
  <si>
    <t xml:space="preserve">Prot. IPA 4607, 4608 e 4618 del 2018. 059_2018_A1_MAT. Riunione MAT G8 - Spese TAB PI - Bologna, 19-20/10/2018. PROGETTO PROVE NAZIONALI (IMP 1783/2018 - FEE 1785/2018) </t>
  </si>
  <si>
    <t xml:space="preserve">IM20180001789 </t>
  </si>
  <si>
    <t xml:space="preserve">MARTIGNONE FRANCESCA(0003108) </t>
  </si>
  <si>
    <t xml:space="preserve">Prot. IPA 4397 del 2018. Convegno ICMI - Spese TAB PE - Missione in Giappone, 22-30/11/2018. PROGETTO PROVE NAZIONALI (IMP 1788/2018 - FEE 1790/2018) </t>
  </si>
  <si>
    <t xml:space="preserve">IM20180001794 </t>
  </si>
  <si>
    <t xml:space="preserve">Prot. IPA dal 4609 al 4611 del 2018. CIG 5242994F81. AEA - Europe 2018 - Spese TAB PI (compreso TAXI) - Arnhem, 07-10/11/2018. PROGETTO PROVE NAZIONALI (IMP 1793/2018 - CONV 1797/2018 - FEE 1798/2018) </t>
  </si>
  <si>
    <t xml:space="preserve">IM20180001801 </t>
  </si>
  <si>
    <t xml:space="preserve">Prot. IPA 4433, 4440 e 4621 del 2018. CUP F88C15001090006. Convegno Internazionale SIRD - Education and evaluation processes. Spese TAB PE (compreso CONVEGNO) - Salerno, 24-26/10/2018. PROGETTO PON VALU.E COD. NAZ. 10.9.3.A-FSEPON-INVALSI-2015-1 (IMP 1800/ </t>
  </si>
  <si>
    <t xml:space="preserve">IM20180001804 </t>
  </si>
  <si>
    <t xml:space="preserve">Prot. IPA 4446 del 2018. PISA: 46th PGB Meeting - Spese TAB PI - Praga, 03-07/11/2018. PROGETTO PROVE NAZIONALI (IMP 1803/2018 - FEE 1805/2018) </t>
  </si>
  <si>
    <t xml:space="preserve">IM20180001807 </t>
  </si>
  <si>
    <t xml:space="preserve">Prot. IPA 4441 del 2018. CUP F88C15001090006. Incontro di Lavoro - Spese TAB PE - Roma, 18/10/2018. PROGETTO PON VALU.E COD. NAZ. 10.9.3.A-FSEPON-INVALSI-2015-1 (IMP 1806/2018 - FEE 1808/2018) </t>
  </si>
  <si>
    <t xml:space="preserve">IM20180001860 </t>
  </si>
  <si>
    <t xml:space="preserve">Prot. IPA da 4413 a 4414 e 4505 del 2018. Oggetto della Missione: Bambini_01 Progetto' 0-6 "con i Bambini". Spese TAB PE - Pistoia, 25-27/10/2018. PROGETTO PROVE NAZIONALI (IMP 1859/2018 - FEE 1861/2018) </t>
  </si>
  <si>
    <t xml:space="preserve">IM20180001865 </t>
  </si>
  <si>
    <t xml:space="preserve">Prot. IPA dal 4613 al 4614 e 4445 del 2018. CUP F88C15001090006. Convegno Internazionale SIRD - Education an Evaluation processes - Spese TAB PI (compreso spese convegno) - Salerno, 24-26/10/2018. PROGETTO PON VALU.E (IMP 1862/2018 - FEE 1863/2018) </t>
  </si>
  <si>
    <t xml:space="preserve">IM20180001867 </t>
  </si>
  <si>
    <t xml:space="preserve">ID 458887 CONVENZIONI Servizio di coordinamento e somministrazione delle prove 252 SCUOLE PER IEA eTIMSS/TIMSS 2019 MAIN STUDY </t>
  </si>
  <si>
    <t xml:space="preserve">IM20180001870 </t>
  </si>
  <si>
    <t xml:space="preserve">Prot. IPA 4620 del 2018. Incontri con Fornitori INValSI e tavoli tecnici. Roma 23-24/10/2018. PROGETTO PROVE NAZIONALI </t>
  </si>
  <si>
    <t xml:space="preserve">IM20180001880 </t>
  </si>
  <si>
    <t xml:space="preserve">Prot. IPA 4732/2018. CUP F88C15001090006. Incontro di lavoro - Roma, 23-24/10/2018. Spese TAB PE. PROGETTO PON VALU.E COD. NAZ. 10.9.3.A-FSEPON-INVALSI-1 (IMP 1878/2018 - FEE 1879/2018) </t>
  </si>
  <si>
    <t xml:space="preserve">IM20180001883 </t>
  </si>
  <si>
    <t xml:space="preserve">Prot. IPA 4731/2018. CIG 5242994F81. Quality monitor OECD SSES - Roma, 31-01/11/2018. Spese TAB PE. PROGETTO PROVE NAZIONALI (IMP 1881/2018 - FEE 1882/2018) </t>
  </si>
  <si>
    <t xml:space="preserve">IM20180001891 </t>
  </si>
  <si>
    <t xml:space="preserve">Prott. IPA 4733 e da 4735 a 4738 e 5082. Missione: L'uso dei grandi dati nell'istruzione. Spese TAB PI - Modena, dal 12 al 16/11/2018, 27/11/2018, 05/12/2018, dal 12 al 13/12/2018 e 19/12/2018. PROGETTO PROVE NAZIONALI (IMP 1889/2018 - FEE 1890/2018) </t>
  </si>
  <si>
    <t xml:space="preserve">IM20180001899 </t>
  </si>
  <si>
    <t xml:space="preserve">Prot. 12977 del 26/11/2018 Incarico per il servizio di consegna, installazione, configurazione, assistenza tecnica e noleggio di un terminale per la rilevazione presenze e controllo accessi del personale INVALSI - CIG ZAD25BBAC7 (canone trimestrale) </t>
  </si>
  <si>
    <t xml:space="preserve">01 U 2018 1.3.02.007.04 13058 Noleggi di hardware (FOE) </t>
  </si>
  <si>
    <t xml:space="preserve">IM20180001905 </t>
  </si>
  <si>
    <t xml:space="preserve">Prot. IPA 4717/2018. GdL Inglese. Spese TAB PE. Roma 29/10/2018. PROGETTO PROVE NAZIONALI (IMP 1903/2018 - FEE 1904/2018) </t>
  </si>
  <si>
    <t xml:space="preserve">IM20180001906 </t>
  </si>
  <si>
    <t xml:space="preserve">RICHIESTA COMPENSO PER N. 10 ESPERTI COSTRUZIONI PROVE APPRNDIMENTO/MATEMATICA/ITALIANO GENNAIO 2018-DICEMBRE 2020 </t>
  </si>
  <si>
    <t xml:space="preserve">IM20180001907 </t>
  </si>
  <si>
    <t xml:space="preserve">IM20180001953 </t>
  </si>
  <si>
    <t xml:space="preserve">Prott. IPA da 4767 a 4769 del 2018. Partecipazione PIRLS 2nd NCR Meeting - Spese PI - Taipei (Taiwan), 01-08/12/2018. PROGETTO INDAGINI INTERNAZIONALI (IMP 1951/2018/2018 - FEE 1952/2018) </t>
  </si>
  <si>
    <t xml:space="preserve">IM20180001954 </t>
  </si>
  <si>
    <t xml:space="preserve">Prott. IPA 4739, 4755, 4756, 4757 e 4766 del 2018 - integrazioni di precedenti IPA, rispettivamente: 4470, 4447, 4448, 4459 e 4750 del 2018. CUP F88C15001080006. 040_2018_A1_DATI. Spese TAB PI. Bari, 25-27/10/2018. PON CBT COD. NAZ. 11.3.2.C-FSEPON-INVALSI </t>
  </si>
  <si>
    <t xml:space="preserve">IM20180001957 </t>
  </si>
  <si>
    <t xml:space="preserve">Prott. IPA da 4776 a 4833 del 2018. GdL MAT G8 - 065_2018_A1_MAT. Spese TAB PE. Bologna 09-10/11/2018. PROGETTO PROVE NAZIONALI (IMP 1956/2018 - FEE 16/2018) </t>
  </si>
  <si>
    <t xml:space="preserve">IM20180001959 </t>
  </si>
  <si>
    <t xml:space="preserve">Prott. IPA da 4787 a 4789 e 4791 del 2018. GdL MAT G8 - 065_2018_A1_MAT. Spese TAB PI. Bologna 09-10/11/2018. PROGETTO PROVE NAZIONALI (IMP 1958/2018 - FEE 16/2018) </t>
  </si>
  <si>
    <t xml:space="preserve">IM20180001964 </t>
  </si>
  <si>
    <t xml:space="preserve">Prott. IPA 4790, 4792 e 4793 del 2018. GdL 066_2018_A1_ITA. Incontro autori ITA - Spese TAB PE. Rolo (RE) 03/11/2018 (PROGETTO PROVE NAZIONALI) </t>
  </si>
  <si>
    <t xml:space="preserve">IM20180001970 </t>
  </si>
  <si>
    <t xml:space="preserve">Prot. IPA 4770 del 2018. GdL Inglese. Spese TAB PE. Roma 05/11/2018 (PROGETTO PROVE NAZIONALI). (IMP 1968/2018 - FEE 1969/2018) </t>
  </si>
  <si>
    <t xml:space="preserve">IM20180001974 </t>
  </si>
  <si>
    <t xml:space="preserve">Prot. IPA 4771 del 2018. Prove INValSI 2019. Spese TAB PI. Civitavecchia 14/11/2018 (PROGETTO PROVE NAZIONALI). (IMP 1972/2018 - FEE 1973/2018) </t>
  </si>
  <si>
    <t xml:space="preserve">IM20180001977 </t>
  </si>
  <si>
    <t xml:space="preserve">Prot. IPA 4772 del 2018. Prove INValSI 2019. Spese TAB PI. Bolzano 14-15/11/2018 (PROGETTO PROVE NAZIONALI). (IMP 1975/2018 - FEE 1976/2018) </t>
  </si>
  <si>
    <t xml:space="preserve">IM20180001981 </t>
  </si>
  <si>
    <t xml:space="preserve">Prot. IPA 4773 del 2018. Prove INValSI 2019. Spese TAB PI. Bologna 19/11/2018 (PROGETTO PROVE NAZIONALI). (IMP 1978/2018 - FEE 1980/2018) </t>
  </si>
  <si>
    <t xml:space="preserve">IM20180001984 </t>
  </si>
  <si>
    <t xml:space="preserve">Prot. IPA 4774 del 2018. Prove INValSI 2019. Spese TAB PI. Maccarese 26/11/2018 (PROGETTO PROVE NAZIONALI). (IMP 1982/2018 - FEE 1983/2018) </t>
  </si>
  <si>
    <t xml:space="preserve">IM20180001987 </t>
  </si>
  <si>
    <t xml:space="preserve">Prot. IPA 4775 del 2018. Prove INValSI 2019. Spese TAB PI. Trento 22/11/2018 (PROGETTO PROVE NAZIONALI). (IMP 1985/2018 - FEE 1986/2018) </t>
  </si>
  <si>
    <t xml:space="preserve">IM20180001999 </t>
  </si>
  <si>
    <t xml:space="preserve">Prot. IPA 1997 del 2018. Presentazione dottorato di Ricerca. Spese TAB PE. Genova 06-07/11/2018 (PROGETTO PROVE NAZIONALI) (IMP 1997/2018 - FEE 1998/2018) </t>
  </si>
  <si>
    <t xml:space="preserve">IM20180002001 </t>
  </si>
  <si>
    <t xml:space="preserve">DIVERSE CONVENZIONI OECD SSES FIELD TEST(0004572) </t>
  </si>
  <si>
    <t xml:space="preserve">ID 453389 Convenzioni INVALSI – Scuole Campione studio OECD SSES FIELD TEST 2018 </t>
  </si>
  <si>
    <t xml:space="preserve">IM20180002010 </t>
  </si>
  <si>
    <t xml:space="preserve">CUP F88C1551090006. Prot. IPA 4838/2018. Oggetto della missione: Incontro di lavoro. Spese TAB PE. Roma 06-07/11/2018. PROGETTO PON VALUE (IMP 2008/2018 - FEE 2009/2018 - TAB 2010/2018) </t>
  </si>
  <si>
    <t xml:space="preserve">IM20180002016 </t>
  </si>
  <si>
    <t xml:space="preserve">Prot. IPA del 2018. Prove INValSI 2019. Spese TAB PI. Maccarese 20/11/2018 (PROGETTO PROVE NAZIONALI) (IMP 2014/2018 - FEE 2015/2018) </t>
  </si>
  <si>
    <t xml:space="preserve">IM20180002020 </t>
  </si>
  <si>
    <t xml:space="preserve">Prot. IPA 4835 del 2018. GdL Inglese. Spese TAB PE. Roma 12/11/2018 (PROGETTO PROVE NAZIONALI) (IMP 2018/2018 - FEE 2019/2018) </t>
  </si>
  <si>
    <t xml:space="preserve">IM20180002023 </t>
  </si>
  <si>
    <t xml:space="preserve">INPS SU RICHIESTA PER SEL 15 Attivazione di un contratto di collaborazione da BDE per 1 esperto senior con almeno cinque anni di esperienza come docente di inglese per attività di selezione e assemblaggio (test assembly) per le prove d’INGLESE, livello QCE </t>
  </si>
  <si>
    <t xml:space="preserve">IM20180002029 </t>
  </si>
  <si>
    <t xml:space="preserve">Prot. IPA 4837 del 2018. Incontro Università Bologna su Prove INValSI. Spese TAB PE. Roma 09/11/2018 (PROGETTO PROVE NAZIONALI) (IMP 2027/2018 - FEE 2028/2018) </t>
  </si>
  <si>
    <t xml:space="preserve">IM20180002030 </t>
  </si>
  <si>
    <t xml:space="preserve">Convenzioni per PISA 2018 - Talis 2018 - TIMSS 2019 </t>
  </si>
  <si>
    <t xml:space="preserve">IM20180002040 </t>
  </si>
  <si>
    <t xml:space="preserve">Prot. IPA 4847 del 2018. Missione: Sistema Nazionale delle Prove in finzione Dlgs 62/2017. Spese TAB PE. Roma 13/11/2018. PROGETTO PROVE NAZIONALI (IMP 2038/2018 - FEE 2039/2018) </t>
  </si>
  <si>
    <t xml:space="preserve">IM20180002044 </t>
  </si>
  <si>
    <t xml:space="preserve">LASORSA CRISTINA(0001027) </t>
  </si>
  <si>
    <t xml:space="preserve">Prot. IPA 4844 del 2018. Partecipazione all'Eleventh Congress of the European Society for Research in Mathematics Education (CERME11). Spese TAB PI. Utrecht (Paesi Bassi) 06-10/02/2019. PROGETTO PROVE NAZIONALI (IMP 2042/2018 - FEE 2043/2018) </t>
  </si>
  <si>
    <t xml:space="preserve">IM20180002046 </t>
  </si>
  <si>
    <t xml:space="preserve">Prot. IPA 4846 del 2018. Partecipazione all'Eleventh Congress of the European Society for Research in Mathematics Education (CERME11). Spese TAB PE. Utrecht (Paesi Bassi) 05-10/02/2019. PROGETTO PROVE NAZIONALI (IMP 2045/2018 - FEE 2043/2018) </t>
  </si>
  <si>
    <t xml:space="preserve">IM20180002049 </t>
  </si>
  <si>
    <t xml:space="preserve">Spese PE (Comandati) - Rimborso visite (2018-2021). Coordinamento NEV delle scuole. SNV - VALUTAZIONE DELLE SCUOLE (PROVV. 2047-2050) </t>
  </si>
  <si>
    <t xml:space="preserve">IM20180002056 </t>
  </si>
  <si>
    <t xml:space="preserve">Prot. IPA 4999 del 2018. Seminario su Edumetrics. Spese TAB PI. Venezia 20-22/11/2018. PROGETTO PROVE NAZIONALI (IMP 2054/2018 - FEE 2055/2018) </t>
  </si>
  <si>
    <t xml:space="preserve">IM20180002062 </t>
  </si>
  <si>
    <t xml:space="preserve">Prot. IPA 5014 e 5055 del 2018. GdL Inglese. Spese TAB PE. Roma 19/11/2018 e 26/11/2018. PROGETTO PROVE NAZIONALI (IMP 2060/2018 - FEE 2061/2018) </t>
  </si>
  <si>
    <t xml:space="preserve">IM20180002065 </t>
  </si>
  <si>
    <t xml:space="preserve">Prot. IPA 5013 del 2018. Partecipazione CdA. Spese TAB Org. Istit. Amm. Roma 20/11/2018. PROGETTO FOE (IMP 2063/2018 - FEE 2064/2018) </t>
  </si>
  <si>
    <t xml:space="preserve">IM20180002068 </t>
  </si>
  <si>
    <t xml:space="preserve">Prot. IPA 5006 del 2018. Partecipazione lezioni: Introduzione a metodi e tecniche di ricerca qualitativa. Spese TAB PE. Genova 15-16/11/2018. PROGETTO PROVE NAZIONALI (IMP 2066/2018 - FEE 2067/2018) </t>
  </si>
  <si>
    <t xml:space="preserve">IM20180002069 </t>
  </si>
  <si>
    <t xml:space="preserve">CUP F88C15001090006. Prot. IPA 4848 del 2018. Riunione su linee di ricerca RAV con dott.ssa Beba Molinari. Genova 16/11/2018. PROGETTO VALU.E COD. NAZ. 10.9.3.A-FSEPON-INVALSI-2015-1 </t>
  </si>
  <si>
    <t xml:space="preserve">IM20180002072 </t>
  </si>
  <si>
    <t xml:space="preserve">CUP F88C15001090006. Prot. IPA 4845 del 2018. Incontro di Lavoro. Spese TAB PE. Genova 16/11/2018. PROGETTO VALU.E COD. NAZ. 10.9.3.A-FSEPON-INVALSI-2015-1 (IMP 2070/2018 - FEE 2071/2018) </t>
  </si>
  <si>
    <t xml:space="preserve">IM20180002078 </t>
  </si>
  <si>
    <t xml:space="preserve">Determ. 208/2018 Costituzione del fondo per il finanziamento degli interventi di natura sociale ed assistenziali a favore deidipendenti ai sensi dell'art. 24 del DPR n. 171/1991 e successivamente dell'art. 96 del CCNL triennio 2016-2018 </t>
  </si>
  <si>
    <t xml:space="preserve">01 U 2018 1.1.01.002.99 11024 Benefici di natura assistenziale e sociale (FOE) </t>
  </si>
  <si>
    <t xml:space="preserve">IM20180002081 </t>
  </si>
  <si>
    <t xml:space="preserve">ID 466997 Richiesta adesione INVALSI alla AEA-Europe “Association for Educational Assessment” </t>
  </si>
  <si>
    <t xml:space="preserve">01 U 2018 1.3.02.099.03 13108 Quote di iscrizione ad associazioni (PROVE NAZ) </t>
  </si>
  <si>
    <t xml:space="preserve">IM20180002082 </t>
  </si>
  <si>
    <t xml:space="preserve">ID 466999 Incarico Esperto difascia B in ambito infanzia Processo di produzione e di valutazione del progetto Spazio 0-6. </t>
  </si>
  <si>
    <t xml:space="preserve">01 U 2018 1.3.02.010.01 13078 Incarichi libero professionali di studi, ricerca e consulenza (PROVE NAZ RAV INF) </t>
  </si>
  <si>
    <t xml:space="preserve">IM20180002083 </t>
  </si>
  <si>
    <t xml:space="preserve">IRAP SU ID 466999 Incarico Esperto difascia B in ambito infanzia Processo di produzione e di valutazione del progetto Spazio 0-6. </t>
  </si>
  <si>
    <t xml:space="preserve">01 U 2018 1.2.01.001.01 12008 Imposta regionale sulle attivita' produttive a carico dell'ente sugli emolumenti Consulenze/Fonti esterne (PROVE NAZ RAV </t>
  </si>
  <si>
    <t xml:space="preserve">IM20180002084 </t>
  </si>
  <si>
    <t xml:space="preserve">INPS SU ID 466999 Incarico Esperto difascia B in ambito infanzia Processo di produzione e di valutazione del progetto Spazio 0-6. </t>
  </si>
  <si>
    <t xml:space="preserve">01 U 2018 1.1.02.001.01 11031 Contributi obbligatori per il personale consulenze (INPS PROVE NAZ RAV INF) </t>
  </si>
  <si>
    <t xml:space="preserve">IM20180002088 </t>
  </si>
  <si>
    <t xml:space="preserve">CIG ZA325E7A05.Incarico prot. n. 13247 del 03/12/2018.Richiesta Acquisto del servizio per la climatizzazione del locale CED, al fine di garantire le condizioni ottimali degli apparati in esercizio. La programmazione della manutenzione ordinaria è costitui </t>
  </si>
  <si>
    <t xml:space="preserve">01 U 2018 1.3.02.009.04 13073 Manutenzione ordinaria e riparazioni di impianti e macchinari (FOE) </t>
  </si>
  <si>
    <t xml:space="preserve">IM20180002104 </t>
  </si>
  <si>
    <t xml:space="preserve">Prott. IPA da 5021 a 5027 e da 5029 a 5030 del 2018. GdL MAT G10. Codice Univoco: 067_2018_A1_MAT. Spese TAB PE. Bologna 23-25/11/2018. PROGETTO PROVE NAZIONALI (IMP 2102/2018 - FEE 2103/2018) </t>
  </si>
  <si>
    <t xml:space="preserve">IM20180002113 </t>
  </si>
  <si>
    <t xml:space="preserve">Prot. IPA 5028 del 2018. Missione: Sistema nazionale delle prove in funzione Dlgs 62/2017. Spese PE. Roma 20/11/2018. PROGETTO PROVE NAZIONALI (IMP 2108/2018 - FEE 2109/2018) </t>
  </si>
  <si>
    <t xml:space="preserve">IM20180002136 </t>
  </si>
  <si>
    <t xml:space="preserve">CIG 5242994F81. Prot. IPA 5050 del 2018. Seminario CPIA Verona 21/11/2018. Spese TAB PE. PROGETTO VALUTAZIONE SCUOLE (IMP 2134/2018 - FEE 2135/2018) </t>
  </si>
  <si>
    <t xml:space="preserve">IM20180002141 </t>
  </si>
  <si>
    <t xml:space="preserve">CIG 5242994F81. Prott. IPA da 5034 a 5042, 5044, 5045 e 5052 del 2018. 068_2018_A1_MAT. Spese TAB PE. GdL MAT G8 Bologna 23-25/11/2018. PROGETTO PROVE NAZIONALI (IMP 2139/2018 - FEE 2140/2018) </t>
  </si>
  <si>
    <t xml:space="preserve">IM20180002144 </t>
  </si>
  <si>
    <t xml:space="preserve">CIG 5242994F81. Prot. IPA 5051 del 2018. Incontri con Fornitori INValSI e tavoli tecnici. Spese TAB PE. Roma 26-30/11/2018. PROGETTO PROVE NAZIONALI (IMP. 2142/2018 - FEE 2143/2018) </t>
  </si>
  <si>
    <t xml:space="preserve">IM20180002170 </t>
  </si>
  <si>
    <t xml:space="preserve">Prot. IPA 5054 del 2018. Missione: Lezioni sulle "risorse bibliografiche e documentali per la ricerca nelle scienze sociali". Spese TAB PE. Genova 21-23/11/2018. PROGETTO PROVE NAZIONALI (IMP 2168/2018 - FEE 2169/2018) </t>
  </si>
  <si>
    <t xml:space="preserve">IM20180002172 </t>
  </si>
  <si>
    <t xml:space="preserve">CIG 5242994F81. Prot. IPA da 5053 del 2018. 068_2018_A1_MAT. Spese TAB PI. GdL MAT G8 Bologna 23-25/11/2018. PROGETTO PROVE NAZIONALI (IMP 2171/2018 - FEE 2140/2018) </t>
  </si>
  <si>
    <t xml:space="preserve">IM20180002173 </t>
  </si>
  <si>
    <t xml:space="preserve">TOSINGRAF SRL(0003555) </t>
  </si>
  <si>
    <t xml:space="preserve">Repertorio 9093/2018 Integrazione Prot. 10654/2018 CIG Z10251F186 Repertorio Id: 9063/2018 Servizio di manutenzione ordinaria taglierina marca TOSINGRAF mod. EBA 430 </t>
  </si>
  <si>
    <t xml:space="preserve">IM20180002174 </t>
  </si>
  <si>
    <t xml:space="preserve">ICSEI INTERNATIONALCONGRESS FOR SCHOOL (0004670) </t>
  </si>
  <si>
    <t xml:space="preserve">ID 467539 Quota annuale ICSEI – International Congress for School Effectiveness and Improvement Quota associativa Istituzionale per 5 membri + 3 quote singole </t>
  </si>
  <si>
    <t xml:space="preserve">01 U 2018 1.3.02.099.03 13108 Quote di iscrizione ad associazioni (VALUT SCUOLE) </t>
  </si>
  <si>
    <t xml:space="preserve">IM20180002197 </t>
  </si>
  <si>
    <t xml:space="preserve">Prot. IPA 5083 del 2018. Riunione su prove INValSI di Inglese. Spese TAB PE. Roma 08-16/12/2018. PROGETTO PROVE NAZIONALI (IMP 2195/2018 - FEE 2196/2018) </t>
  </si>
  <si>
    <t xml:space="preserve">IM20180002206 </t>
  </si>
  <si>
    <t xml:space="preserve">Prot. IPA 5086 del 2018. Oggetto della missione: Lezioni sulle "risorse bibliografiche e documentali per la ricerca nelle scienze sociali". Spese TAB PE. Genova 26-29/11/2018. PROGETTO PROVE NAZIONALI (IMP 2198/2018 - FEE 2205/2018) </t>
  </si>
  <si>
    <t xml:space="preserve">IM20180002212 </t>
  </si>
  <si>
    <t xml:space="preserve">DIANA TERESA MARRA(0004266) </t>
  </si>
  <si>
    <t xml:space="preserve">Prot. IPA 5088 del 2018. Oggetto della missione: Partecipazione Convegno "Ensuring Intellectual Property Rights in a Digital Age: Discussing the EU's New Copyright Reforms Package". Spese TAB PI. Bruxelles 23-27/01/2019. PROGETTO INDAGINI INTERNAZIONALI (I </t>
  </si>
  <si>
    <t xml:space="preserve">IM20180002219 </t>
  </si>
  <si>
    <t xml:space="preserve">BRITO RIVERA HUGO ARMANDO(0005058) </t>
  </si>
  <si>
    <t xml:space="preserve">Prot. IPA 5089 del 2018. Oggetto della missione: Riunione progetto L2L con Presidente INValSI. Spese TAB PE. Roma 03-05/12/2018. PROGETTO PROVE NAZIONALI (IMP 2216/2018 - FEE 2217/2018) </t>
  </si>
  <si>
    <t xml:space="preserve">IM20180002222 </t>
  </si>
  <si>
    <t xml:space="preserve">CIG Z4226802BC PROT. INC.14227 DEL 27/12/2018 Servizio di recupero dati e file da supporto Toshiba (FASC. 11.6/2018/170) </t>
  </si>
  <si>
    <t xml:space="preserve">IM20180002230 </t>
  </si>
  <si>
    <t xml:space="preserve">Prot. IPA 5107 del 2018. Oggetto della missione: Riunione progetto L2L Presidente INVALSI, C. Stringher, gruppo di ricerca - L2L-003/2018. Spese TAB PE. Roma 03-07/12/2018. PROGETTO PROVE NAZIONALI (IMP 2228/2018 - FEE 2229/2018) </t>
  </si>
  <si>
    <t xml:space="preserve">IM20180002236 </t>
  </si>
  <si>
    <t xml:space="preserve">Richiesta Proroga 6 mesi anno 2018 Incarico per la concessione del servizio di cassa dell'INVALSI </t>
  </si>
  <si>
    <t xml:space="preserve">01 U 2018 1.3.02.017.02 13116 Oneri per servizio di tesoreria BANCA (FOE) </t>
  </si>
  <si>
    <t xml:space="preserve">IM20180002240 </t>
  </si>
  <si>
    <t xml:space="preserve">01 U 2018 1.1.02.001.01 11030 Contributi obbligatori per il personale consulenze (INPS PON PRODIS) </t>
  </si>
  <si>
    <t xml:space="preserve">IM20180002265 </t>
  </si>
  <si>
    <t xml:space="preserve">Missione Adelaide dal 01/04/2019 al 06/04/2019 - spese viaggio e vitto IPA 5081 </t>
  </si>
  <si>
    <t xml:space="preserve">IM20180002269 </t>
  </si>
  <si>
    <t xml:space="preserve">Missione A Orlando (Florida) dal 17/03/2019 al 20/03/2019 - spese viaggio, vitto, taxi IPA 5080 </t>
  </si>
  <si>
    <t xml:space="preserve">IM20180002271 </t>
  </si>
  <si>
    <t xml:space="preserve">Missione a Tempe (arizona) dal 03/03/2019 al 10/03/2019 - spese viaggio e vitto - IPA 5079 </t>
  </si>
  <si>
    <t xml:space="preserve">IM20180002275 </t>
  </si>
  <si>
    <t xml:space="preserve">Missione a Parigi dal 21/01/2019 al 23/01/2019 - spese viaggio, vitto e taxi - IPA 5078 </t>
  </si>
  <si>
    <t xml:space="preserve">IM20180002279 </t>
  </si>
  <si>
    <t xml:space="preserve">Missione a Riyadh dal 30/11/2018 al 06/12/2018 spese viaggio vitto e taxi - IPA 5131 </t>
  </si>
  <si>
    <t xml:space="preserve">IM20180002282 </t>
  </si>
  <si>
    <t xml:space="preserve">Missione a Riyadh dal 30/11/2018 al 08/12/2018 - spese viaggio e vitto - IPA 5130 </t>
  </si>
  <si>
    <t xml:space="preserve">IM20180002285 </t>
  </si>
  <si>
    <t xml:space="preserve">Missione a Lisbona dal 06/12/2018 al 07/12/2018 spese viaggio vitto e taxi - IPA 5132 </t>
  </si>
  <si>
    <t xml:space="preserve">IM20180002292 </t>
  </si>
  <si>
    <t xml:space="preserve">Missione a Firenze dal 13/12/2018 al 15/12/2018 spese viaggio e vitto - IPA 5133 </t>
  </si>
  <si>
    <t xml:space="preserve">IM20180002484 </t>
  </si>
  <si>
    <t xml:space="preserve">SCUOLA SECONDARIA DI II GRADO GIACOMO E (0062028) </t>
  </si>
  <si>
    <t xml:space="preserve">IM20180002509 </t>
  </si>
  <si>
    <t xml:space="preserve">SCUOLA SECONDARIA DI II GRADO DE SANCTIS(0062104) </t>
  </si>
  <si>
    <t xml:space="preserve">IM20180002523 </t>
  </si>
  <si>
    <t xml:space="preserve">SCUOLA SECONDARIA DI II GRADO PERTINI (0062130) </t>
  </si>
  <si>
    <t xml:space="preserve">IM20180002553 </t>
  </si>
  <si>
    <t xml:space="preserve">SCUOLA SECONDARIA DI II GRADO LEONARDO D(0062226) </t>
  </si>
  <si>
    <t xml:space="preserve">IM20180002559 </t>
  </si>
  <si>
    <t xml:space="preserve">SCUOLA SECONDARIA DI II GRADO UMBERTO DI(0062245) </t>
  </si>
  <si>
    <t xml:space="preserve">IM20180002579 </t>
  </si>
  <si>
    <t xml:space="preserve">SCUOLA SECONDARIA DI II GRADO BUONTALENT(0062322) </t>
  </si>
  <si>
    <t xml:space="preserve">IM20180002599 </t>
  </si>
  <si>
    <t xml:space="preserve">SCUOLA SECONDARIA DI II GRADO LUIGI EINA(0062391) </t>
  </si>
  <si>
    <t xml:space="preserve">IM20180002600 </t>
  </si>
  <si>
    <t xml:space="preserve">SCUOLA SECONDARIA DI II GRADO LUIGI EINA(0062392) </t>
  </si>
  <si>
    <t xml:space="preserve">IM20180002601 </t>
  </si>
  <si>
    <t xml:space="preserve">SCUOLA SECONDARIA DI II GRADO EMMANUEL L(0062393) </t>
  </si>
  <si>
    <t xml:space="preserve">IM20180002602 </t>
  </si>
  <si>
    <t xml:space="preserve">SCUOLA SECONDARIA DI II GRADO ENRICO MAT(0062394) </t>
  </si>
  <si>
    <t xml:space="preserve">IM20180002603 </t>
  </si>
  <si>
    <t xml:space="preserve">SCUOLA SECONDARIA DI II GRADO G. MARCONI(0062395) </t>
  </si>
  <si>
    <t xml:space="preserve">IM20180002604 </t>
  </si>
  <si>
    <t xml:space="preserve">ISTITUTO COMPRENSIVO BOLZANO V - GRIES 1(0062400) </t>
  </si>
  <si>
    <t xml:space="preserve">IM20180002605 </t>
  </si>
  <si>
    <t xml:space="preserve">ISTITUTO OMNICOMPRENSIVO GEN. ANTONIO CA(0062403) </t>
  </si>
  <si>
    <t xml:space="preserve">IM20180002606 </t>
  </si>
  <si>
    <t xml:space="preserve">ISTITUTO OMNICOMPRENSIVO GEN. ANTONIO CA(0062404) </t>
  </si>
  <si>
    <t xml:space="preserve">IM20180002607 </t>
  </si>
  <si>
    <t xml:space="preserve">SCUOLA SECONDARIA DI II GRADO GIOSUÈ CAR(0062406) </t>
  </si>
  <si>
    <t xml:space="preserve">IM20180002608 </t>
  </si>
  <si>
    <t xml:space="preserve">SCUOLA SECONDARIA DI II GRADO ITE FALCON(0062409) </t>
  </si>
  <si>
    <t xml:space="preserve">IM20180002609 </t>
  </si>
  <si>
    <t xml:space="preserve">SCUOLA SECONDARIA DI II GRADO ITE FALCON(0062410) </t>
  </si>
  <si>
    <t xml:space="preserve">IM20180002610 </t>
  </si>
  <si>
    <t xml:space="preserve">SCUOLA SECONDARIA DI II GRADO MARCELLINE(0062411) </t>
  </si>
  <si>
    <t xml:space="preserve">IM20180002611 </t>
  </si>
  <si>
    <t xml:space="preserve">SCUOLA SECONDARIA DI II GRADO GIOVANNI P(0062412) </t>
  </si>
  <si>
    <t xml:space="preserve">IM20180002612 </t>
  </si>
  <si>
    <t xml:space="preserve">SCUOLA SECONDARIA DI II GRADO G. TONIOLO(0062413) </t>
  </si>
  <si>
    <t xml:space="preserve">IM20180002613 </t>
  </si>
  <si>
    <t xml:space="preserve">SCUOLA SECONDARIA DI II GRADO SALESIANO (0062414) </t>
  </si>
  <si>
    <t xml:space="preserve">IM20180002614 </t>
  </si>
  <si>
    <t xml:space="preserve">SCUOLA SECONDARIA DI II GRADO SALESIANO (0062415) </t>
  </si>
  <si>
    <t xml:space="preserve">IM20180002615 </t>
  </si>
  <si>
    <t xml:space="preserve">SCUOLA SECONDARIA DI II GRADO EVANGELIST(0062416) </t>
  </si>
  <si>
    <t xml:space="preserve">IM20180002616 </t>
  </si>
  <si>
    <t xml:space="preserve">SCUOLA SECONDARIA DI II GRADO GANDHI(0062417) </t>
  </si>
  <si>
    <t xml:space="preserve">IM20180002617 </t>
  </si>
  <si>
    <t xml:space="preserve">SCUOLA SECONDARIA DI II GRADO GANDHI(0062418) </t>
  </si>
  <si>
    <t xml:space="preserve">IM20180002618 </t>
  </si>
  <si>
    <t xml:space="preserve">SCUOLA SECONDARIA DI II GRADO DE' MEDICI(0062419) </t>
  </si>
  <si>
    <t xml:space="preserve">IM20180002619 </t>
  </si>
  <si>
    <t xml:space="preserve">SCUOLA SECONDARIA DI II GRADO DE' MEDICI(0062420) </t>
  </si>
  <si>
    <t xml:space="preserve">IM20180002620 </t>
  </si>
  <si>
    <t xml:space="preserve">SCUOLA SECONDARIA DI II GRADO C. RITZ (0062421) </t>
  </si>
  <si>
    <t xml:space="preserve">IM20180002621 </t>
  </si>
  <si>
    <t xml:space="preserve">SCUOLA SECONDARIA DI II GRADO WALTHER (0062422) </t>
  </si>
  <si>
    <t xml:space="preserve">IM20180002622 </t>
  </si>
  <si>
    <t xml:space="preserve">SCUOLA SECONDARIA DI II GRADO CESARE BAT(0062423) </t>
  </si>
  <si>
    <t xml:space="preserve">IM20180002623 </t>
  </si>
  <si>
    <t xml:space="preserve">SCUOLA SECONDARIA DI II GRADO SANDRO PER(0062424) </t>
  </si>
  <si>
    <t xml:space="preserve">IM20180002624 </t>
  </si>
  <si>
    <t xml:space="preserve">SCUOLA SECONDARIA DI II GRADO G. GALILEI(0062425) </t>
  </si>
  <si>
    <t xml:space="preserve">IM20180002625 </t>
  </si>
  <si>
    <t xml:space="preserve">SCUOLA SECONDARIA DI II GRADO G. GALILEI(0062426) </t>
  </si>
  <si>
    <t xml:space="preserve">IM20180002626 </t>
  </si>
  <si>
    <t xml:space="preserve">SCUOLA SECONDARIA DI II GRADO G. GALILEI(0062427) </t>
  </si>
  <si>
    <t xml:space="preserve">IM20180002627 </t>
  </si>
  <si>
    <t xml:space="preserve">SCUOLA SECONDARIA DI II GRADO A. E P. DE(0062428) </t>
  </si>
  <si>
    <t xml:space="preserve">IM20180002634 </t>
  </si>
  <si>
    <t xml:space="preserve">SCUOLA SECONDARIA DI II GRADO LICEO ARTI(0062456) </t>
  </si>
  <si>
    <t xml:space="preserve">IM20180002635 </t>
  </si>
  <si>
    <t xml:space="preserve">SCUOLA SECONDARIA DI II GRADO ISTITUTI D(0062460) </t>
  </si>
  <si>
    <t xml:space="preserve">IM20180002636 </t>
  </si>
  <si>
    <t xml:space="preserve">SCUOLA SECONDARIA DI II GRADO ISTITUTI D(0062461) </t>
  </si>
  <si>
    <t xml:space="preserve">IM20180002637 </t>
  </si>
  <si>
    <t xml:space="preserve">SCUOLA SECONDARIA DI II GRADO LICEO ARTI(0062463) </t>
  </si>
  <si>
    <t xml:space="preserve">IM20180002638 </t>
  </si>
  <si>
    <t xml:space="preserve">SCUOLA SECONDARIA DI II GRADO RAETIA(0062464) </t>
  </si>
  <si>
    <t xml:space="preserve">IM20180002796 </t>
  </si>
  <si>
    <t xml:space="preserve">SCUOLA SECONDARIA DI II GRADO ITI M. FAR(0062997) </t>
  </si>
  <si>
    <t xml:space="preserve">IM20180002798 </t>
  </si>
  <si>
    <t xml:space="preserve">SCUOLA SECONDARIA DI II GRADO POLO TECNI(0063003) </t>
  </si>
  <si>
    <t xml:space="preserve">IM20180002835 </t>
  </si>
  <si>
    <t xml:space="preserve">SCUOLA SECONDARIA DI II GRADO EMMA HELLE(0063114) </t>
  </si>
  <si>
    <t xml:space="preserve">IM20180002836 </t>
  </si>
  <si>
    <t xml:space="preserve">SCUOLA SECONDARIA DI II GRADO SAVOY - AL(0063115) </t>
  </si>
  <si>
    <t xml:space="preserve">IM20180002837 </t>
  </si>
  <si>
    <t xml:space="preserve">SCUOLA SECONDARIA DI II GRADO CENTRO DI (0063116) </t>
  </si>
  <si>
    <t xml:space="preserve">IM20180002838 </t>
  </si>
  <si>
    <t xml:space="preserve">SCUOLA SECONDARIA DI II GRADO SCUOLA PRO(0063117) </t>
  </si>
  <si>
    <t xml:space="preserve">IM20180002839 </t>
  </si>
  <si>
    <t xml:space="preserve">SCUOLA SECONDARIA DI II GRADO JOHANNES G(0063118) </t>
  </si>
  <si>
    <t xml:space="preserve">IM20180002840 </t>
  </si>
  <si>
    <t xml:space="preserve">SCUOLA SECONDARIA DI II GRADO DIPL. ING.(0063119) </t>
  </si>
  <si>
    <t xml:space="preserve">IM20180002841 </t>
  </si>
  <si>
    <t xml:space="preserve">SCUOLA SECONDARIA DI II GRADO J. CHR. TS(0063120) </t>
  </si>
  <si>
    <t xml:space="preserve">IM20180002842 </t>
  </si>
  <si>
    <t xml:space="preserve">SCUOLA SECONDARIA DI II GRADO PER L'ARTI(0063121) </t>
  </si>
  <si>
    <t xml:space="preserve">IM20180002843 </t>
  </si>
  <si>
    <t xml:space="preserve">SCUOLA SECONDARIA DI II GRADO HANNAH ARE(0063122) </t>
  </si>
  <si>
    <t xml:space="preserve">IM20180002844 </t>
  </si>
  <si>
    <t xml:space="preserve">SCUOLA SECONDARIA DI II GRADO DI ECONOMI(0063123) </t>
  </si>
  <si>
    <t xml:space="preserve">IM20180002845 </t>
  </si>
  <si>
    <t xml:space="preserve">SCUOLA SECONDARIA DI II GRADO PER L'AGRI(0063124) </t>
  </si>
  <si>
    <t xml:space="preserve">IM20180002846 </t>
  </si>
  <si>
    <t xml:space="preserve">SCUOLA SECONDARIA DI II GRADO PER L'AGRI(0063125) </t>
  </si>
  <si>
    <t xml:space="preserve">IM20180002847 </t>
  </si>
  <si>
    <t xml:space="preserve">SCUOLA SECONDARIA DI II GRADO PER LAGRIC(0063126) </t>
  </si>
  <si>
    <t xml:space="preserve">IM20180002848 </t>
  </si>
  <si>
    <t xml:space="preserve">SCUOLA SECONDARIA DI II GRADO PER LA FRU(0063127) </t>
  </si>
  <si>
    <t xml:space="preserve">IM20180002849 </t>
  </si>
  <si>
    <t xml:space="preserve">SCUOLA SECONDARIA DI II GRADO DI ECONOMI(0063128) </t>
  </si>
  <si>
    <t xml:space="preserve">IM20180002850 </t>
  </si>
  <si>
    <t xml:space="preserve">SCUOLA SECONDARIA DI II GRADO PER ECONOM(0063129) </t>
  </si>
  <si>
    <t xml:space="preserve">IM20180002851 </t>
  </si>
  <si>
    <t xml:space="preserve">SCUOLA SECONDARIA DI II GRADO SCUOLA ALB(0063130) </t>
  </si>
  <si>
    <t xml:space="preserve">IM20180002852 </t>
  </si>
  <si>
    <t xml:space="preserve">SCUOLA SECONDARIA DI II GRADO A. EINSTEI(0063146) </t>
  </si>
  <si>
    <t xml:space="preserve">IM20180002853 </t>
  </si>
  <si>
    <t xml:space="preserve">SCUOLA SECONDARIA DI II GRADO A. EINSTEI(0063147) </t>
  </si>
  <si>
    <t xml:space="preserve">IM20180002854 </t>
  </si>
  <si>
    <t xml:space="preserve">SCUOLA SECONDARIA DI II GRADO VIPITENO/S(0063148) </t>
  </si>
  <si>
    <t xml:space="preserve">IM20180002855 </t>
  </si>
  <si>
    <t xml:space="preserve">SCUOLA SECONDARIA DI II GRADO VIPITENO/S(0063149) </t>
  </si>
  <si>
    <t xml:space="preserve">IM20180002856 </t>
  </si>
  <si>
    <t xml:space="preserve">SCUOLA SECONDARIA DI II GRADO IN LINGUA (0063150) </t>
  </si>
  <si>
    <t xml:space="preserve">IM20180002857 </t>
  </si>
  <si>
    <t xml:space="preserve">SCUOLA SECONDARIA DI II GRADO OSZ SCHLAN(0063151) </t>
  </si>
  <si>
    <t xml:space="preserve">IM20180002858 </t>
  </si>
  <si>
    <t xml:space="preserve">SCUOLA SECONDARIA DI II GRADO OSZ SCHLAN(0063152) </t>
  </si>
  <si>
    <t xml:space="preserve">IM20180002859 </t>
  </si>
  <si>
    <t xml:space="preserve">SCUOLA SECONDARIA DI II GRADO JULIUS UND(0063154) </t>
  </si>
  <si>
    <t xml:space="preserve">IM20180002860 </t>
  </si>
  <si>
    <t xml:space="preserve">SCUOLA SECONDARIA DI II GRADO MAX VALIER(0063156) </t>
  </si>
  <si>
    <t xml:space="preserve">IM20180002861 </t>
  </si>
  <si>
    <t xml:space="preserve">SCUOLA SECONDARIA DI II GRADO ORA/AUER (0063157) </t>
  </si>
  <si>
    <t xml:space="preserve">IM20180002862 </t>
  </si>
  <si>
    <t xml:space="preserve">SCUOLA SECONDARIA DI II GRADO PP. FRANCE(0063160) </t>
  </si>
  <si>
    <t xml:space="preserve">IM20180002863 </t>
  </si>
  <si>
    <t xml:space="preserve">SCUOLA SECONDARIA DI II GRADO VINZENTINU(0063161) </t>
  </si>
  <si>
    <t xml:space="preserve">IM20180002864 </t>
  </si>
  <si>
    <t xml:space="preserve">SCUOLA SECONDARIA DI II GRADO WALTHER VO(0063162) </t>
  </si>
  <si>
    <t xml:space="preserve">IM20180002865 </t>
  </si>
  <si>
    <t xml:space="preserve">SCUOLA SECONDARIA DI II GRADO MARIA HUEB(0063163) </t>
  </si>
  <si>
    <t xml:space="preserve">IM20180002866 </t>
  </si>
  <si>
    <t xml:space="preserve">SCUOLA SECONDARIA DI II GRADO JOSEF FERR(0063164) </t>
  </si>
  <si>
    <t xml:space="preserve">IM20180002867 </t>
  </si>
  <si>
    <t xml:space="preserve">SCUOLA SECONDARIA DI II GRADO J. GASSER (0063165) </t>
  </si>
  <si>
    <t xml:space="preserve">IM20180002868 </t>
  </si>
  <si>
    <t xml:space="preserve">SCUOLA SECONDARIA DI II GRADO LICEO DELL(0063166) </t>
  </si>
  <si>
    <t xml:space="preserve">IM20180002869 </t>
  </si>
  <si>
    <t xml:space="preserve">SCUOLA SECONDARIA DI II GRADO J. P. FALL(0063167) </t>
  </si>
  <si>
    <t xml:space="preserve">IM20180002870 </t>
  </si>
  <si>
    <t xml:space="preserve">SCUOLA SECONDARIA DI II GRADO J. P. FALL(0063168) </t>
  </si>
  <si>
    <t xml:space="preserve">IM20180002871 </t>
  </si>
  <si>
    <t xml:space="preserve">SCUOLA SECONDARIA DI II GRADO LICEO LING(0063169) </t>
  </si>
  <si>
    <t xml:space="preserve">IM20180002872 </t>
  </si>
  <si>
    <t xml:space="preserve">SCUOLA SECONDARIA DI II GRADO LINGUA TED(0063170) </t>
  </si>
  <si>
    <t xml:space="preserve">IM20180002873 </t>
  </si>
  <si>
    <t xml:space="preserve">SCUOLA SECONDARIA DI II GRADO LINGUA TED(0063171) </t>
  </si>
  <si>
    <t xml:space="preserve">IM20180002874 </t>
  </si>
  <si>
    <t xml:space="preserve">SCUOLA SECONDARIA DI II GRADO ROBERT GAS(0063172) </t>
  </si>
  <si>
    <t xml:space="preserve">IM20180002875 </t>
  </si>
  <si>
    <t xml:space="preserve">SCUOLA SECONDARIA DI II GRADO ROBERT GAS(0063173) </t>
  </si>
  <si>
    <t xml:space="preserve">IM20180002876 </t>
  </si>
  <si>
    <t xml:space="preserve">SCUOLA SECONDARIA DI II GRADO HEINRICH K(0063175) </t>
  </si>
  <si>
    <t xml:space="preserve">IM20180002877 </t>
  </si>
  <si>
    <t xml:space="preserve">SCUOLA SECONDARIA DI II GRADO FRANZ KAFK(0063176) </t>
  </si>
  <si>
    <t xml:space="preserve">IM20180002878 </t>
  </si>
  <si>
    <t xml:space="preserve">SCUOLA SECONDARIA DI II GRADO MARIE CURI(0063177) </t>
  </si>
  <si>
    <t xml:space="preserve">IM20180002879 </t>
  </si>
  <si>
    <t xml:space="preserve">SCUOLA SECONDARIA DI II GRADO LINGUA TED(0063178) </t>
  </si>
  <si>
    <t xml:space="preserve">IM20180002899 </t>
  </si>
  <si>
    <t xml:space="preserve">SCUOLA SECONDARIA DI II GRADO ISTITUTO S(0063217) </t>
  </si>
  <si>
    <t xml:space="preserve">IM20180002900 </t>
  </si>
  <si>
    <t xml:space="preserve">SCUOLA SECONDARIA DI II GRADO IVO DE CAR(0063218) </t>
  </si>
  <si>
    <t xml:space="preserve">IM20180002949 </t>
  </si>
  <si>
    <t xml:space="preserve">SCUOLA SECONDARIA DI II GRADO A. STEINER(0063305) </t>
  </si>
  <si>
    <t xml:space="preserve">IM20180002982 </t>
  </si>
  <si>
    <t xml:space="preserve">SCUOLA SECONDARIA DI II GRADO LINGUA TED(0063425) </t>
  </si>
  <si>
    <t xml:space="preserve">IM20180002983 </t>
  </si>
  <si>
    <t xml:space="preserve">SCUOLA SECONDARIA DI II GRADO LINGUA TED(0063426) </t>
  </si>
  <si>
    <t xml:space="preserve">IM20180002984 </t>
  </si>
  <si>
    <t xml:space="preserve">SCUOLA SECONDARIA DI II GRADO LINGUA TED(0063427) </t>
  </si>
  <si>
    <t xml:space="preserve">IM20180002985 </t>
  </si>
  <si>
    <t xml:space="preserve">SCUOLA SECONDARIA DI II GRADO LINGUA TED(0063428) </t>
  </si>
  <si>
    <t xml:space="preserve">IM20180002988 </t>
  </si>
  <si>
    <t xml:space="preserve">ISTITUTO OMNICOMPRENSIVO SERVIZIO DI VAL(0067123) </t>
  </si>
  <si>
    <t xml:space="preserve">IM20180003043 </t>
  </si>
  <si>
    <t xml:space="preserve">ISTITUTO COMPRENSIVO DI RASTIGNANO(0025593) </t>
  </si>
  <si>
    <t xml:space="preserve">IM20180003053 </t>
  </si>
  <si>
    <t xml:space="preserve">ISTITUTO COMPRENSIVO MARTIRI DELLA LIBER(0025603) </t>
  </si>
  <si>
    <t xml:space="preserve">IM20180003093 </t>
  </si>
  <si>
    <t xml:space="preserve">SCUOLA SECONDARIA DI I GRADO PREZIOSISSI(0025646) </t>
  </si>
  <si>
    <t xml:space="preserve">IM20180003165 </t>
  </si>
  <si>
    <t xml:space="preserve">ISTITUTO COMPRENSIVO ANNA COMPAGNONE(0025727) </t>
  </si>
  <si>
    <t xml:space="preserve">IM20180003184 </t>
  </si>
  <si>
    <t xml:space="preserve">ISTITUTO COMPRENSIVO SM GIORDANO(0026089) </t>
  </si>
  <si>
    <t xml:space="preserve">IM20180003195 </t>
  </si>
  <si>
    <t xml:space="preserve">SCUOLA PRIMARIA S. MARGHERITA(0081010) </t>
  </si>
  <si>
    <t xml:space="preserve">IM20180003222 </t>
  </si>
  <si>
    <t xml:space="preserve">Missione a Siena dal 17/12/2018 al 19/12/2018 - spese vitto - IPA 5128 </t>
  </si>
  <si>
    <t xml:space="preserve">IM20180003229 </t>
  </si>
  <si>
    <t xml:space="preserve">Missione a Chiavari dal 09/01/2019 al 09/01/2019 - spese viaggio, vitto e taxi - IPA 5091 </t>
  </si>
  <si>
    <t xml:space="preserve">IM20180003230 </t>
  </si>
  <si>
    <t xml:space="preserve">Missione a Palermo dal 15/01/2019 al 15/01/2019 - spese viaggio IPA 5092 </t>
  </si>
  <si>
    <t xml:space="preserve">IM20180003231 </t>
  </si>
  <si>
    <t xml:space="preserve">Missione a Palermo dal 15/01/2019 al 15/01/2019 - spese vitto - IPA 5092 </t>
  </si>
  <si>
    <t xml:space="preserve">IM20180003240 </t>
  </si>
  <si>
    <t xml:space="preserve">Missione a Lisbona dal 15/06/2019 al 18/06/2019 - spese viaggio vitto e taxi - IPA 5068 </t>
  </si>
  <si>
    <t xml:space="preserve">IM20180003243 </t>
  </si>
  <si>
    <t xml:space="preserve">Missione a Lisbona dal 15/06/2019 al 18/06/2019 - spese viaggio taxi e pernottamento - IPA 5069 </t>
  </si>
  <si>
    <t xml:space="preserve">IM20180003246 </t>
  </si>
  <si>
    <t xml:space="preserve">Missione a Madrid dal 25/09/2019 al 29/09/2019 - spese viaggio taxi e vitto - IPA 5072 </t>
  </si>
  <si>
    <t xml:space="preserve">IM20180003249 </t>
  </si>
  <si>
    <t xml:space="preserve">Missione a Londra dal 21/09/2019 al 25/09/2019 - spese viaggio taxi e vitto - IPA 5070 </t>
  </si>
  <si>
    <t xml:space="preserve">IM20180003252 </t>
  </si>
  <si>
    <t xml:space="preserve">Prott. IPA 5136, da 5138 a 5140, 5142, 5143+5167, 5144 del 2018. Codice univoco 070_2018_A1_MAT. Riunione Bologna G2 e G5. Spese TAB PE. Bologna 14-16/12/2018. PROGETTO PROVE NAZIONALI (IMP 3251/2018 - FEE 3251/2018) </t>
  </si>
  <si>
    <t xml:space="preserve">IM20180003253 </t>
  </si>
  <si>
    <t xml:space="preserve">EDITORIALE TUTTOSCUOLA S.R.L.(0004575) </t>
  </si>
  <si>
    <t xml:space="preserve">Prot. 14056 del 19/12/2018 - Lotto CIG Z952661757Incarico per il servizio di accesso biennale a tutti i contenuti informativi “formula GOLD” di Tuttoscuola - F_7.2|2018|40 - ID 469411/2018 </t>
  </si>
  <si>
    <t xml:space="preserve">IM20180003256 </t>
  </si>
  <si>
    <t xml:space="preserve">Prot. IPA 5145 del 2018. Codice univoco 070_2018_A1_MAT. Riunione Bologna G2 e G5. Spese TAB PI. Bologna 14-16/12/2018. PROGETTO PROVE NAZIONALI (IMP 3255/2018 - FEE 3251/2018) </t>
  </si>
  <si>
    <t xml:space="preserve">IM20180003257 </t>
  </si>
  <si>
    <t xml:space="preserve">DHL EXPRESS (ITALY) S.R.L.(0004665) </t>
  </si>
  <si>
    <t xml:space="preserve">Prot. 1127 del 13/02/2019 - Servizio di spedizione internazionale dei fascicoli congnitivi e dei questionari stdudenti e genitori per lo studio TIMSS CIG Z2A2653086 - fascicoli cartacei a IEA-DPC di Amburgo (Germania)- ID 471385/2018 </t>
  </si>
  <si>
    <t xml:space="preserve">01 U 2018 1.3.02.099.99 13115 Altri servizi non altrimenti classificabili (INDAG INTER stampa , allestimento e spedizione materiali per le scuole) </t>
  </si>
  <si>
    <t xml:space="preserve">IM20180003261 </t>
  </si>
  <si>
    <t xml:space="preserve">Prott. IPA 5148 e 5149 del 2018. Corso di formazione Bologna 07/12/2018 e Incontro USR Napoli 13/12/2018. Spese TAB PI. PROGETTO PROVE NAZIONALI (IMP 3259/2018 - FEE 3260/2018) </t>
  </si>
  <si>
    <t xml:space="preserve">IM20180003266 </t>
  </si>
  <si>
    <t xml:space="preserve">Prott. IPA 5126, 5127 (5134 integr. della 5127) del 2018. Riunione su prove INValSI di Inglese. Spese TAB PE. Roma 09-13/12/2018. PROGETTO PROVE NAZIONALI (IMP 3264/2018 - FEE 3265/2018) </t>
  </si>
  <si>
    <t xml:space="preserve">IM20180003269 </t>
  </si>
  <si>
    <t xml:space="preserve">Prot. IPA 5147 del 2018. Oggetto della missione: Lezioni sulle "risorse bibliografiche e documentali per la ricerca nelle scienze sociali". Spese PE. Genova 05-06/12/2018. PROGETTO PROVE NAZIONALI (IMP 3267/2018 - FEE 3268/2018) </t>
  </si>
  <si>
    <t xml:space="preserve">IM20180003302 </t>
  </si>
  <si>
    <t xml:space="preserve">PFITSCHER ANNA(0004939) </t>
  </si>
  <si>
    <t xml:space="preserve">Prot. IPA 5160 del 2018. Incontro prove INValSI. Spese TAB PE. Schwein 09-13/12/2018. PROGETTO PROVE NAZIONALI (IMP 3300/2018 - FEE 3301/2018) </t>
  </si>
  <si>
    <t xml:space="preserve">IM20180003305 </t>
  </si>
  <si>
    <t xml:space="preserve">TORELLI CONSUELA(0007167) </t>
  </si>
  <si>
    <t xml:space="preserve">CIG 5242994F81. CUP F88C15001090006. Prot. IPA 5159 del 2018. Incontro di lavoro. Spese TAB PE. Roma 17-18/12/2018. PROGETTO PON VALUE (IMP 3303/2018 - FEE 3304/2018) </t>
  </si>
  <si>
    <t xml:space="preserve">IM20180003312 </t>
  </si>
  <si>
    <t xml:space="preserve">IPA 5188 TORTI - GENOVA 09-10/12/2018 Lezioni sulle "risorse bibliografiche e documentali per la ricerca nelle scienze sociali" TAB MISS </t>
  </si>
  <si>
    <t xml:space="preserve">IM20180003314 </t>
  </si>
  <si>
    <t xml:space="preserve">IPA 5158 MAZZOLI - AOSTA 10-11/12/2018 Incontro informativo Prove INVALSI USR TAB MISS </t>
  </si>
  <si>
    <t xml:space="preserve">IM20180003319 </t>
  </si>
  <si>
    <t xml:space="preserve">IPA 5191 MARTINO - VELLETRI 10/12/2018 Contenzioso INVALSI TAB MISS </t>
  </si>
  <si>
    <t xml:space="preserve">IM20180003321 </t>
  </si>
  <si>
    <t xml:space="preserve">IPA 5135 ZOLLER - ROMA10-14/12/2018 Incontri con Fornitori Invalsi e tavoli tecnici VITTO </t>
  </si>
  <si>
    <t xml:space="preserve">IM20180003327 </t>
  </si>
  <si>
    <t xml:space="preserve">IPA 5084 RICCI - AVEZZANO 11/12/2018 Seminario: Il sistema delle prove INVALSI per il miglioramento TAB MISS </t>
  </si>
  <si>
    <t xml:space="preserve">IM20180003331 </t>
  </si>
  <si>
    <t xml:space="preserve">IPA 5162 RICCI - MILANO 15/12/2018 Convegno dislessia TAB MISS </t>
  </si>
  <si>
    <t xml:space="preserve">IM20180003334 </t>
  </si>
  <si>
    <t xml:space="preserve">IPA 5163 RICCI - GENOVA 16-17/12/2018 Incontri informativi regionali TAB MISS </t>
  </si>
  <si>
    <t xml:space="preserve">IM20180003337 </t>
  </si>
  <si>
    <t xml:space="preserve">IPA 5164 RICCI - SIENA 18-19/12/2018 Intervento CILS 25 TAB MISS </t>
  </si>
  <si>
    <t xml:space="preserve">IM20180003343 </t>
  </si>
  <si>
    <t xml:space="preserve">ROSSI FRANCA(0000845) </t>
  </si>
  <si>
    <t xml:space="preserve">IPA 5171 ROSSI - VIBO MARINA Incontro Referenti sede. Bambini_02 Progetto 0-6 "con i Bambini" TAB MISS </t>
  </si>
  <si>
    <t xml:space="preserve">IM20180003353 </t>
  </si>
  <si>
    <t xml:space="preserve">Prot. IPA 5201 del 2018. Oggetto della missione: Lezioni sulle "risorse bibliografiche e documentali per la ricerca nelle scienze sociali". Spese PE. Genova 12-14/12/2018. PROGETTO PROVE NAZIONALI (IMP 3349/2018 - FEE 3350/2018) </t>
  </si>
  <si>
    <t xml:space="preserve">IM20180003371 </t>
  </si>
  <si>
    <t xml:space="preserve">Repertorio Id: 9095/2018 Servizio di formazione: Formazione Generale, specifica e addetti antincendio Formazione obbligatoria - Testo unico sulla salute e sicurezza nei luoghi di lavora D.LGS 81/08 </t>
  </si>
  <si>
    <t xml:space="preserve">01 U 2018 1.3.02.010.01 13078 Incarichi libero professionali di studi, ricerca e consulenza (Sicurezza FOE) </t>
  </si>
  <si>
    <t xml:space="preserve">IM20180003373 </t>
  </si>
  <si>
    <t xml:space="preserve">PROT. IPA 5205/2018. Oggetto della missione: PISA 2015-TIMSS 2015-TIMSS Advanced 2015 Contributi di approfondimento Note: Richiesta rimborso servizio taxi per trasporto attrezzature per riprese audio/video per il convegno "PISA 2015-TIMSS 2015-TIMSS Adva </t>
  </si>
  <si>
    <t xml:space="preserve">IM20180003376 </t>
  </si>
  <si>
    <t xml:space="preserve">Missione Roma 20/12/2018 - spese vitto - IPA 5196/2018 </t>
  </si>
  <si>
    <t xml:space="preserve">IM20180003381 </t>
  </si>
  <si>
    <t xml:space="preserve">Missione Lecce dal 16/12/2018 al 17/12/2018 - spese personali - IPA 5204/2018 </t>
  </si>
  <si>
    <t xml:space="preserve">IM20180003382 </t>
  </si>
  <si>
    <t xml:space="preserve">Missione Lecce dal 16/12/2018 al 17/12/2018 - spese personali IPA 5203/2018 </t>
  </si>
  <si>
    <t xml:space="preserve">IM20180003383 </t>
  </si>
  <si>
    <t xml:space="preserve">IM20180003389 </t>
  </si>
  <si>
    <t xml:space="preserve">Prot. IPA 5190 del 2018. Oggetto della missione: Riunione OECD SSES. Spese TAB PE. PROGETTO PROVE NAZIONALI (IMP 3387/2018 - FEE 3388/2018) </t>
  </si>
  <si>
    <t xml:space="preserve">IM20180003422 </t>
  </si>
  <si>
    <t xml:space="preserve">Prot. IPA 5206 del 2018. Oggetto della Missione: GdL Inglese. Spese TAB PE. Roma 16-17/12/2018. PROGETTO PROVE NAZIONALI (IMP 3420/2018 - FEE 3421/2018) </t>
  </si>
  <si>
    <t xml:space="preserve">IM20180003425 </t>
  </si>
  <si>
    <t xml:space="preserve">Prot. IPA 5207 del 2018. Oggetto della Missione: Incontro Inglese. Spese TAB PE. Roma 20/12/2018. PROGETTO PROVE NAZIONALI (IMP 3423/2018 - FEE 3424/2018) </t>
  </si>
  <si>
    <t xml:space="preserve">IM20180003428 </t>
  </si>
  <si>
    <t xml:space="preserve">Prot. IPA 5165, 5168, 5176, 5179, 5181, 5192 e 5193 del 2018. Incontri Informativi Regionali - Roberto Ricci. Spese TAB PI. Torino 08-09/01/2019, Udine 09-10/01/2019, Milano 17/01/2019, Milano 22/01/2019, Castrolibero e Lamezia Terme 31/01-01/02/2019, Pado </t>
  </si>
  <si>
    <t xml:space="preserve">IM20180003429 </t>
  </si>
  <si>
    <t xml:space="preserve">Prot. IPA 5182 del 2018. Incontri Informativi Regionali - Paolo Mazzoli. Spese TAB PI. Spoleto 16/01/2019. PROGETTO PROVE NAZIONALI </t>
  </si>
  <si>
    <t xml:space="preserve">IM20180003432 </t>
  </si>
  <si>
    <t xml:space="preserve">CIG 5242994F81. Prot. IPA 5174, 5178 e 5189 del 2018. GdL Inglese - Roberto Ricci e Carlo Palmiero. Spese TAB PI. Napoli 13-14/01/2019, 17-18/01/2019 e 13-18/01/2019. PROGETTO PROVE NAZIONALI (IMP 3430/2018 - FEE 3431/2018) </t>
  </si>
  <si>
    <t xml:space="preserve">IM20180003457 </t>
  </si>
  <si>
    <t xml:space="preserve">Prot. IPA 5210 del 2018. Oggetto della missione: Lezioni sulle risorse bibliografiche e documentali per la ricerca nelle scienze sociali. Spese TAB PE. Genova 16-19/12/2018. PROGETTO PROVE NAZIONALI (IMP 3455/2018 - FEE 3456/2018) </t>
  </si>
  <si>
    <t xml:space="preserve">IM20180003460 </t>
  </si>
  <si>
    <t xml:space="preserve">CIG 5242994F81. Prot. IPA 5175 del 2018. Oggetto della Missione: Incontro Prove INValSI. Spese TAB PI. Anzio 16/01/2019. PROGETTO PROVE NAZIONALI (IMP 3458/2018 - FEE 3459/2018) </t>
  </si>
  <si>
    <t xml:space="preserve">IM20180003492 </t>
  </si>
  <si>
    <t xml:space="preserve">Incontro Referenti sede. Bambini_03 Progetto 0-6 "con i Bambini " Lecce - 17/12/2018 </t>
  </si>
  <si>
    <t xml:space="preserve">IM20180003534 </t>
  </si>
  <si>
    <t xml:space="preserve">RICHIESTA ISCRIZIONE AERA e SIRD PALMERIO e CAPONERA </t>
  </si>
  <si>
    <t xml:space="preserve">01 U 2018 1.3.02.099.03 13108 Quote di iscrizione ad associazioni (INDAG INTER) </t>
  </si>
  <si>
    <t xml:space="preserve">IM20180003549 </t>
  </si>
  <si>
    <t xml:space="preserve">STEMA S.R.L(0004659) </t>
  </si>
  <si>
    <t xml:space="preserve">Prot. 219 del 14/01/2019 CIG Z632667E8A - Software per rigenerazione sistema informatico 2019-2020 - F_11.6|2018|169 </t>
  </si>
  <si>
    <t xml:space="preserve">IM20180003552 </t>
  </si>
  <si>
    <t xml:space="preserve">Prot. IPA 5212 del 2018. Oggetto della Missione: Incontro dipartimento statistico Bologna. Spese PI. Bologna 21-22/12/2018. PROGETTO PROVE NAZIONALI (IMP 3550/2018 - FEE 3551/2018) </t>
  </si>
  <si>
    <t xml:space="preserve">IM20180003559 </t>
  </si>
  <si>
    <t xml:space="preserve">CUP F88C15001090006. Prot. IPA 5225, 5229, 5231, 5232 e da 5235 a 5237 del 2018. Oggetto della missione: ICSEI – International Congress for School Effectiveness and Improvement. Spese TAB PI. Stavanger, 07-13/01/2019. PROGETTO PON VALUE (IMP 3557/2018 - FE </t>
  </si>
  <si>
    <t xml:space="preserve">IM20180003592 </t>
  </si>
  <si>
    <t xml:space="preserve">Rimborso ROMA 16/11/2018 </t>
  </si>
  <si>
    <t xml:space="preserve">IM20180003620 </t>
  </si>
  <si>
    <t xml:space="preserve">DESIMONI MARTA(0003315) </t>
  </si>
  <si>
    <t xml:space="preserve">Rimborso missione DOBBIACO 20-24/07/2018 </t>
  </si>
  <si>
    <t xml:space="preserve">IM20180003643 </t>
  </si>
  <si>
    <t xml:space="preserve">CIG 5242994F81. CUP F88C15001090006. Prot. IPA 5233 e 5234 del 2018. Oggetto della missione: ICSEI – International Congress for School Effectiveness and Improvement. Spese TAB PE. Stavanger, 07-13/01/2019. PROGETTO PON VALUE (IMP 3642/2018 - FEE 3558/2018) </t>
  </si>
  <si>
    <t xml:space="preserve">IM20180003644 </t>
  </si>
  <si>
    <t xml:space="preserve">IQB UNIVERSITA' DI BERLINO(0005119) </t>
  </si>
  <si>
    <t xml:space="preserve">Convenzione Invalsi- IQB. PRot. n. 9559 del 24/11/2017. </t>
  </si>
  <si>
    <t xml:space="preserve">01 U 2018 1.3.02.099.99 13115 Altri servizi non altrimenti classificabili (CONVENZIONI UNIV-ENTI PROVE NAZ) </t>
  </si>
  <si>
    <t xml:space="preserve">IM20180003650 </t>
  </si>
  <si>
    <t xml:space="preserve">CUP F88C15001090006. Prot. IPA 5326 del 2018. Oggetto della Missione: Partecipazione come relatrice al Convegno di fine mandato "Innovare il metodo. Quale futuro per la ricerca sociale?". Spese TAB PI. Milano, 17-19/01/2019. (IMP 3648/2018 - FEE 3649/2018) </t>
  </si>
  <si>
    <t xml:space="preserve">IM20180003653 </t>
  </si>
  <si>
    <t xml:space="preserve">Prot. IPA 5327 del 2018. Oggetto della Missione: Incontri Informativi Regionali. Spese TAB PI. Udine, 09-10/01/2019. (IMP 3651/2018 - FEE 3652/2018) </t>
  </si>
  <si>
    <t xml:space="preserve">IM20180003656 </t>
  </si>
  <si>
    <t xml:space="preserve">Prot. IPA 5328 del 2018. Oggetto della Missione: Seminario didattica culturale di sociologia. Spese TAB PE. Genova, 09-11/01/2019. PROGETTO PROVE NAZIONALI (IMP 3654/2018 - FEE 3655/2018) </t>
  </si>
  <si>
    <t xml:space="preserve">IM20180003679 </t>
  </si>
  <si>
    <t xml:space="preserve">SALVO ROSSI GIUSEPPE(0003184) </t>
  </si>
  <si>
    <t xml:space="preserve">Determ. 300/2018 ID 479459 Liquidazione sessioni di recupero per attività di formazione in materia di sicurezza negli ambienti di lavoro ai sensi dell’art. 37 comma 2 del D.Lgs. 81/08 </t>
  </si>
  <si>
    <t xml:space="preserve">IM20180003680 </t>
  </si>
  <si>
    <t xml:space="preserve">Restituzione Anno 2018 De Matteo Ordinanza di assegnazione di somme da dipendente da trattenere n. 154/2012 Tribunale di Velletri </t>
  </si>
  <si>
    <t xml:space="preserve">01 U 2018 7.1.02.099.99 71002 Versamento di altre ritenute n.a.c (PG) </t>
  </si>
  <si>
    <t xml:space="preserve">IM20180003689 </t>
  </si>
  <si>
    <t xml:space="preserve">LABINF SISTEMI SRL(0003262) </t>
  </si>
  <si>
    <t xml:space="preserve">Prot. 3933 del 04/04/2018 - Interventi da remoto per manutenzione evolutiva - Intervento on-site- Contratto di assistenza software servizio personale CIG ZA52307A26 - Id: 410407 - F. 11.6|2018|106 </t>
  </si>
  <si>
    <t xml:space="preserve">01 U 2018 1.3.02.019.01 13102 Gestione e manutenzione applicazioni (FOE) </t>
  </si>
  <si>
    <t xml:space="preserve">IM20180003695 </t>
  </si>
  <si>
    <t xml:space="preserve">CUP F88C15001090006. Prot. IPA 4186 del 2018. Spese TAB PE. Torino 17-19/09/2018. PROGETTO PON VALU.E COD. NAZ. 10.9.3.A-FSEPON-INVALSI-2015-1 </t>
  </si>
  <si>
    <t xml:space="preserve">IM20180003701 </t>
  </si>
  <si>
    <t xml:space="preserve">Spese per missioni liquidate CBT Anno 2018 </t>
  </si>
  <si>
    <t xml:space="preserve">IM20180003702 </t>
  </si>
  <si>
    <t xml:space="preserve">IM20180003704 </t>
  </si>
  <si>
    <t xml:space="preserve">Spese per missioni liquidate PRODIS </t>
  </si>
  <si>
    <t xml:space="preserve">IM20180003705 </t>
  </si>
  <si>
    <t xml:space="preserve">Spese per missioni liquidate PROVE NAZ Anno 2018 </t>
  </si>
  <si>
    <t xml:space="preserve">IM20180003706 </t>
  </si>
  <si>
    <t xml:space="preserve">IM20180003709 </t>
  </si>
  <si>
    <t xml:space="preserve">Spese per missioni liquidate VALUT SCUOLE Anno 2018 </t>
  </si>
  <si>
    <t xml:space="preserve">IM20180003710 </t>
  </si>
  <si>
    <t xml:space="preserve">IM20180010297 </t>
  </si>
  <si>
    <t xml:space="preserve">01 U 2018 1.3.02.010.01 13078 Incarichi libero professionali di studi, ricerca e consulenza (PON CBT) </t>
  </si>
  <si>
    <t xml:space="preserve">IM20180010298 </t>
  </si>
  <si>
    <t xml:space="preserve">IM20180010432 </t>
  </si>
  <si>
    <t xml:space="preserve">IM20190000001 </t>
  </si>
  <si>
    <t xml:space="preserve">CIG 7432554198. Prot. IPA dal 5334 al 5336 del 2019. Oggetto della Missione: Incontro referenti sedi. Bambini_ 04. Progetto 0 -6 (con i bambini). Spese PE. Ventimiglia, 08-10/01/2019. PROGETTO PROVE NAZIONALI (FEE 2/2019 - TAB 3/2019) </t>
  </si>
  <si>
    <t xml:space="preserve">01 U 2019 1.3.02.002.02 13033 Indennità di missione e di trasferta - Personale esterno (PROVE NAZ) </t>
  </si>
  <si>
    <t xml:space="preserve">IM20190000002 </t>
  </si>
  <si>
    <t xml:space="preserve">CIG 7432554198. Prot. IPA dal 5334 al 5336 del 2019. Oggetto della Missione: Incontro referenti sedi. Bambini_ 04. Progetto 0 -6 (con i bambini). Spese FEE PE. Ventimiglia, 08-10/01/2019. PROGETTO PROVE NAZIONALI (IMP 1/2019 - TAB 3/2019) </t>
  </si>
  <si>
    <t xml:space="preserve">01 U 2019 1.3.02.002.05 13038 Spese per l'organizzazione di convegni (PROVE NAZ) </t>
  </si>
  <si>
    <t xml:space="preserve">IM20190000003 </t>
  </si>
  <si>
    <t xml:space="preserve">Prot. IPA dal 5334 al 5336 del 2019. Oggetto della Missione: Incontro referenti sedi. Bambini_ 04. Progetto 0 -6 (con i bambini). Spese TAB PE. Ventimiglia, 08-10/01/2019. PROGETTO PROVE NAZIONALI (IMP 1/2019 - FEE 2/2019) </t>
  </si>
  <si>
    <t xml:space="preserve">IM20190000006 </t>
  </si>
  <si>
    <t xml:space="preserve">Prot. IPA dal 5329 del 2019. Oggetto della Missione: Incontri con Fornitori Invalsi e tavoli tecnici. Spese TAB PE. Roma, 08-11/01/2019. PROGETTO PROVE NAZIONALI (IMP 4/2019 - FEE 5/2019) </t>
  </si>
  <si>
    <t xml:space="preserve">IM20190000008 </t>
  </si>
  <si>
    <t xml:space="preserve">CIG 7432554198. Prot. IPA 5338 e 5339 del 2019. Oggetto della missione: GdL Inglese. Spese PE. Roma 09-11/01/2019. PROGETTO PROVE NAZIONALI (FEE 9/2019 - TAB 10/2019) </t>
  </si>
  <si>
    <t xml:space="preserve">IM20190000009 </t>
  </si>
  <si>
    <t xml:space="preserve">CIG 7432554198. Prot. IPA 5338 e 5339 del 2019. Oggetto della missione: GdL Inglese. Spese FEE PE. Roma 09-11/01/2019. PROGETTO PROVE NAZIONALI (IMP 8/2019 - TAB 10/2019) </t>
  </si>
  <si>
    <t xml:space="preserve">IM20190000010 </t>
  </si>
  <si>
    <t xml:space="preserve">Prot. IPA 5338 e 5339 del 2019. Oggetto della missione: GdL Inglese. Spese TAB PE. Roma 09-11/01/2019. PROGETTO PROVE NAZIONALI (IMP 8/2019 - FEE 9/2019) </t>
  </si>
  <si>
    <t xml:space="preserve">IM20190000013 </t>
  </si>
  <si>
    <t xml:space="preserve">MATTEI ALESSIA(0000770) </t>
  </si>
  <si>
    <t xml:space="preserve">Prot. IPA 5340 del 2019. Oggetto della missione: GdL Inglese - Codice univoco: 001_2019_A1_ENG. Spese TAB PI. Napoli 17/01/2019. PROGETTO PROVE NAZIONALI (IMP 11/2019 - FEE 12/2019) </t>
  </si>
  <si>
    <t xml:space="preserve">01 U 2019 1.3.02.002.01 13030 Missioni del personale dipendente (PROVE NAZ) </t>
  </si>
  <si>
    <t xml:space="preserve">IM20190000016 </t>
  </si>
  <si>
    <t xml:space="preserve">CIG 7432554198. CUP F88C15001090006. Prot. IPA 5332 del 2019. Oggetto della missione: Incontro di lavoro. Spese PE. Roma 23-24/01/2019. PROGETTO PON VALU.E (FEE 17/2019 - TAB 18/2019) </t>
  </si>
  <si>
    <t xml:space="preserve">01 U 2019 1.3.02.002.02 13033 Indennità di missione e di trasferta - Personale esterno (PON VALUE) </t>
  </si>
  <si>
    <t xml:space="preserve">IM20190000017 </t>
  </si>
  <si>
    <t xml:space="preserve">CIG 7432554198. CUP F88C15001090006. Prot. IPA 5332 del 2019. Oggetto della missione: Incontro di lavoro. Spese FEE PE. Roma 23-24/01/2019. PROGETTO PON VALU.E (IMP 16/2019 - TAB 18/2019) </t>
  </si>
  <si>
    <t xml:space="preserve">01 U 2019 1.3.02.002.05 13038 Spese per l'organizzazione di convegni (PON VALUE) </t>
  </si>
  <si>
    <t xml:space="preserve">IM20190000018 </t>
  </si>
  <si>
    <t xml:space="preserve">CUP F88C15001090006. Prot. IPA 5332 del 2019. Oggetto della missione: Incontro di lavoro. Spese TAB PE. Roma 23-24/01/2019. PROGETTO PON VALU.E (IMP 16/2019 - FEE 17/2019) </t>
  </si>
  <si>
    <t xml:space="preserve">IM20190000019 </t>
  </si>
  <si>
    <t xml:space="preserve">CIG 7432554198. CUP F88C15001090006. Prot. IPA 5331 del 2019. Oggetto della missione: Incontro di lavoro. Spese PE. Roma 14-15/01/2019. PROGETTO PON VALU.E (FEE 20/2019 - TAB 21/2019) </t>
  </si>
  <si>
    <t xml:space="preserve">IM20190000020 </t>
  </si>
  <si>
    <t xml:space="preserve">CIG 7432554198. CUP F88C15001090006. Prot. IPA 5331 del 2019. Oggetto della missione: Incontro di lavoro. Spese FEE PE. Roma 14-15/01/2019. PROGETTO PON VALU.E (IMP 19/2019 - TAB 21/2019) </t>
  </si>
  <si>
    <t xml:space="preserve">IM20190000022 </t>
  </si>
  <si>
    <t xml:space="preserve">CIG 5242994F81. Prot. IPA 5353 del 2019. Oggetto della missione: Seminario di costruzione di prove di inglese - Codice univoco: 001_2019_A1_ENG. Spese PI. Roma 10-11/01/2019. PROGETTO PROVE NAZIONALI (FEE 23/2019) </t>
  </si>
  <si>
    <t xml:space="preserve">IM20190000023 </t>
  </si>
  <si>
    <t xml:space="preserve">CIG 5242994F81. Prot. IPA 5353 del 2019. Oggetto della missione: Seminario di costruzione di prove di inglese - Codice univoco: 001_2019_A1_ENG. Spese FEE PI. Roma 10-11/01/2019. PROGETTO PROVE NAZIONALI (FEE 22/2019) </t>
  </si>
  <si>
    <t xml:space="preserve">IM20190000026 </t>
  </si>
  <si>
    <t xml:space="preserve">Prot. IPA 5350, 5351 e 5352 (+ integraz. 5378) del 2019. Oggetto della missione: Incontri formativi regionali. Spese TAB PI. Potenza 22/01/2019, Scandicci 25/01/2019 e Cagliari/Sassari 28-30/01/2019. PROGETTO PROVE NAZIONALI (IMP 24/2019 - FEE 25/2019) </t>
  </si>
  <si>
    <t xml:space="preserve">IM20190000029 </t>
  </si>
  <si>
    <t xml:space="preserve">Prot. IPA 5356 del 2019. Oggetto della missione: Seminario nazionale in didattica della matematica. Spese TAB PI. Rimini 24-25/01/2019. PROGETTO PROVE NAZIONALI (IMP 27/2019 - FEE 28/2019) </t>
  </si>
  <si>
    <t xml:space="preserve">IM20190000032 </t>
  </si>
  <si>
    <t xml:space="preserve">PROT INC. 828/2019 CIG ZE426FC6AB ID DOCSPA 482241/2018 Sottoscrizione abbonamento annuale edizione digitale Corriere della Sera opzione “Tutto+” </t>
  </si>
  <si>
    <t xml:space="preserve">01 U 2019 1.3.02.005.03 13045 Accesso a banche dati e a pubblicazioni on line (FOE) </t>
  </si>
  <si>
    <t xml:space="preserve">IM20190000033 </t>
  </si>
  <si>
    <t xml:space="preserve">GEDI GRUPPO EDITORIALE SPA(0005258) </t>
  </si>
  <si>
    <t xml:space="preserve">CIG ZF0271D47E Prot. 1209 del 15/02/2019 - ID 482243/2018 Sottoscrizione abbonamento annuale 2019 edizione digitale quotidiano Repubblica+ FASC. 7.2/2019/44 </t>
  </si>
  <si>
    <t xml:space="preserve">IM20190000035 </t>
  </si>
  <si>
    <t xml:space="preserve">IMPEGNO SPESE MISSIONE PI. PROVE NAZIONALI. CIG 7432554198. </t>
  </si>
  <si>
    <t xml:space="preserve">IM20190000036 </t>
  </si>
  <si>
    <t xml:space="preserve">IMPEGNO SPESE TAB MISSIONE PI. PROVE NAZIONALI. </t>
  </si>
  <si>
    <t xml:space="preserve">IM20190000037 </t>
  </si>
  <si>
    <t xml:space="preserve">IMPEGNO SPESE MISSIONE PE. PROVE NAZIONALI. CIG 7432554198. </t>
  </si>
  <si>
    <t xml:space="preserve">IM20190000038 </t>
  </si>
  <si>
    <t xml:space="preserve">IMPEGNO SPESE TAB MISSIONE PE. PROVE NAZIONALI. </t>
  </si>
  <si>
    <t xml:space="preserve">IM20190000039 </t>
  </si>
  <si>
    <t xml:space="preserve">IMPEGNO SPESE FEE MISSIONE PI. PROVE NAZIONALI. CIG 7432554198. </t>
  </si>
  <si>
    <t xml:space="preserve">IM20190000040 </t>
  </si>
  <si>
    <t xml:space="preserve">IMPEGNO SPESE FEE MISSIONE PE. PROVE NAZIONALI. CIG 7432554198. </t>
  </si>
  <si>
    <t xml:space="preserve">IM20190000050 </t>
  </si>
  <si>
    <t xml:space="preserve">CIG 5242994F81. Prot. IPA 5393 del 2019. Oggetto della Missione: Seminario autori Inglese. Codice Univoco: 001_2019_A1_ENG. Spese PE. Roma 20-21/01/2019. PROGETTO PROVE NAZIONALI (FEE 51/2019 - TAB 52/2019) </t>
  </si>
  <si>
    <t xml:space="preserve">IM20190000052 </t>
  </si>
  <si>
    <t xml:space="preserve">Prot. IPA 5393 del 2019. Oggetto della Missione: Seminario autori Inglese. Codice Univoco: 001_2019_A1_ENG. Spese TAB PE. Roma 20-21/01/2019. PROGETTO PROVE NAZIONALI (IMP 50/2019 - FEE 51/2019) </t>
  </si>
  <si>
    <t xml:space="preserve">IM20190000054 </t>
  </si>
  <si>
    <t xml:space="preserve">CIG 7432554198. Prot. IPA 5405 del 2019. Oggetto della missione: Lezioni Sociologia. Spese PE. Genova 22-23/01/2019. PROGETTO PROVE NAZIONALI (FEE 55/2019 - TAB 56/2019) </t>
  </si>
  <si>
    <t xml:space="preserve">IM20190000056 </t>
  </si>
  <si>
    <t xml:space="preserve">Prot. IPA 5405 del 2019. Oggetto della missione: Lezioni Sociologia. Spese TAB PE + CITY TAX. Genova 22-23/01/2019. PROGETTO PROVE NAZIONALI (IMP 54/2019 - FEE 55/2019) </t>
  </si>
  <si>
    <t xml:space="preserve">IM20190000059 </t>
  </si>
  <si>
    <t xml:space="preserve">RANIERI MARIA(0007198) </t>
  </si>
  <si>
    <t xml:space="preserve">IPA 5392 RANIERI - TAB MISSIONE VITTO ROMA 22/01/2019 Incontro di lavoro </t>
  </si>
  <si>
    <t xml:space="preserve">IM20190000064 </t>
  </si>
  <si>
    <t xml:space="preserve">IPA 5508 TUTTOBELLO - ROMA 28/01/2019 Gruppo di lavoro inglese VIAGGIO </t>
  </si>
  <si>
    <t xml:space="preserve">IM20190000066 </t>
  </si>
  <si>
    <t xml:space="preserve">IPA 5508 TUTTOBELLO - ROMA 28/01/2019 Gruppo di lavoro inglese TAB MISSIONE </t>
  </si>
  <si>
    <t xml:space="preserve">IM20190000067 </t>
  </si>
  <si>
    <t xml:space="preserve">Prot. IPA 5509 del 2019. Oggetto della missione: Incontro per la ricerca Spazio 0-6. Spese TAB PE. Roma 24/01/2019. </t>
  </si>
  <si>
    <t xml:space="preserve">01 U 2019 1.3.02.001.02 13028 Organi istituzionali dell'amministrazione - Rimborsi (FOE) </t>
  </si>
  <si>
    <t xml:space="preserve">IM20190000069 </t>
  </si>
  <si>
    <t xml:space="preserve">CIG 7432554198. Prot. 5512 del 2019. ID: 488715 del 2019. Oggetto della missione: Presentazione "Rileggere Visalberghi". Spese PE. Roma 03-04/02/2019 (FEE 70/2019 - TAB 75/2019) </t>
  </si>
  <si>
    <t xml:space="preserve">IM20190000071 </t>
  </si>
  <si>
    <t xml:space="preserve">Prot. IPA 5527 del 2019. Oggetto della missione: Partecipazione Seminario organizzato da FEDUF e Università Cattolica. Spese TAB PE. Milano 16-17/01/2019 </t>
  </si>
  <si>
    <t xml:space="preserve">IM20190000073 </t>
  </si>
  <si>
    <t xml:space="preserve">Prot. 1022 del 7/02/2019 - CIG ZC627116BA - Adattamento e stampa fascicoli II primaria, V primaria; III secondaria di primo grado, II secondaria di secondo grado e V secondaria di secondo grado in formato Braille per gli studenti non vedenti partecipanti a </t>
  </si>
  <si>
    <t xml:space="preserve">01 U 2019 1.3.02.099.99 13115 Altri servizi non altrimenti classificabili (PROVE NAZ Editing Stampa) </t>
  </si>
  <si>
    <t xml:space="preserve">IM20190000075 </t>
  </si>
  <si>
    <t xml:space="preserve">VANNINI IRA(0000885) </t>
  </si>
  <si>
    <t xml:space="preserve">Prot. 5512 del 2019. ID: 488715 del 2019. Oggetto della missione: Presentazione "Rileggere Visalberghi". Spese TAB PE. Roma 03-04/02/2019 (IMP. 69/2019 - FEE 70/2019) (COMPILARE L'ANAGRAFICA IN SEDE DI LIQUIDAZIONE MISSIONE) </t>
  </si>
  <si>
    <t xml:space="preserve">IM20190000076 </t>
  </si>
  <si>
    <t xml:space="preserve">CIG 7432554198. Prot. IPA 5572 del 2019. Progetto: L2L-003-2018. Riunione con C. Stringher e gruppo di lavoro. Spese PE. Roma 30-31/01/2019. PROGETTO PROVE NAZIONALI (FEE 77/2019 - TAB 78/2019) </t>
  </si>
  <si>
    <t xml:space="preserve">IM20190000078 </t>
  </si>
  <si>
    <t xml:space="preserve">CIG 7432554198. Prot. IPA 5572 del 2019. Progetto: L2L-003-2018. Riunione con C. Stringher e gruppo di lavoro. Spese TAB PE. Roma 30-31/01/2019. PROGETTO PROVE NAZIONALI (IMP 76/2019 - FEE 77/2019) </t>
  </si>
  <si>
    <t xml:space="preserve">IM20190000080 </t>
  </si>
  <si>
    <t xml:space="preserve">CIG 7432554198. Prot. IPA 5510 del 2019. Oggetto della missione: L'uso dei grandi dati nell'istruzione. Spese PI. Modena 11-12/02/2019. PROGETTO PROVE NAZIONALI (FEE 81/2019 - TAB 82/2019) </t>
  </si>
  <si>
    <t xml:space="preserve">IM20190000082 </t>
  </si>
  <si>
    <t xml:space="preserve">Prot. IPA 5510 del 2019. Oggetto della missione: L'uso dei grandi dati nell'istruzione. Spese TAB PI. Modena 11-12/02/2019. PROGETTO PROVE NAZIONALI (IMP 80/2019 - FEE 81/2019) </t>
  </si>
  <si>
    <t xml:space="preserve">IM20190000083 </t>
  </si>
  <si>
    <t xml:space="preserve">CIG 7432554198. CUP F88C15001090006. Prot. IPA 5573 del 2019. Oggetto della missione: Incontro di lavoro. Spese PE. Roma 04-05/02/2019. PON VALU.E COD. NAZ. 10.9.3.A-FSEPON-INVALSI.2015-1 (FEE 84/2019) </t>
  </si>
  <si>
    <t xml:space="preserve">IM20190000084 </t>
  </si>
  <si>
    <t xml:space="preserve">CIG 7432554198. CUP F88C15001090006. Prot. IPA 5573 del 2019. Oggetto della missione: Incontro di lavoro. Spese FEE PE. Roma 04-05/02/2019. PON VALU.E COD. NAZ. 10.9.3.A-FSEPON-INVALSI.2015-1 (IMP 83/2019) </t>
  </si>
  <si>
    <t xml:space="preserve">IM20190000091 </t>
  </si>
  <si>
    <t xml:space="preserve">CIG 7432554198. Prot. IPA 5615 e da 5619 a 5624 del 2019. Oggetto della Missione: Learning analytics UNIMORE. Spese PI. Reggio Emilia 05-07/02/2019, Modena 14-15/02/2019, Reggio Emilia 19/02/2019, Modena 26/02/2019, Modena 26/03/2019, Modena 16/05/2019, Mo </t>
  </si>
  <si>
    <t xml:space="preserve">IM20190000092 </t>
  </si>
  <si>
    <t xml:space="preserve">CIG 7432554198. Prot. IPA 5615 e da 5619 a 5624 del 2019. Oggetto della Missione: Learning analytics UNIMORE. Spese FEE PI. Reggio Emilia 05-07/02/2019, Modena 14-15/02/2019, Reggio Emilia 19/02/2019, Modena 26/02/2019, Modena 26/03/2019, Modena 16/05/2019 </t>
  </si>
  <si>
    <t xml:space="preserve">IM20190000093 </t>
  </si>
  <si>
    <t xml:space="preserve">Prot. IPA 5615 e da 5619 a 5624 del 2019. Oggetto della Missione: Learning analytics UNIMORE. Spese TAB PI. Reggio Emilia 05-07/02/2019, Modena 14-15/02/2019, Reggio Emilia 19/02/2019, Modena 26/02/2019, Modena 26/03/2019, Modena 16/05/2019, Modena 23/05/2 </t>
  </si>
  <si>
    <t xml:space="preserve">IM20190000094 </t>
  </si>
  <si>
    <t xml:space="preserve">CIG 7432554198. Prot. IPA 5626 del 2019. Oggetto della Missione: Gruppo di Lavoro inglese. Spese PE. Roma 04/02/2019. PROGETTO PROVE NAZIONALI (FEE 95/2019 - TAB 96/2019) </t>
  </si>
  <si>
    <t xml:space="preserve">IM20190000096 </t>
  </si>
  <si>
    <t xml:space="preserve">Prot. IPA 5626 del 2019. Oggetto della Missione: Gruppo di Lavoro inglese. Spese TAB PE. Roma 04/02/2019. PROGETTO PROVE NAZIONALI (IMP 94/2019 - FEE 95/2019) </t>
  </si>
  <si>
    <t xml:space="preserve">IM20190000097 </t>
  </si>
  <si>
    <t xml:space="preserve">CIG 7432554198. CUP F88C15001090006. Prot. IPA 5625 del 2019. Oggetto della Missione: Incontro di Lavoro. Spese PE. Roma 05-06/02/2019. PROGETTO PON VALU.E COD. NAZ. 10.9.3.A-FSEPON-INVALSI-2015-1 (FEE 98/2019 - TAB 97/2019) </t>
  </si>
  <si>
    <t xml:space="preserve">IM20190000098 </t>
  </si>
  <si>
    <t xml:space="preserve">CIG 7432554198. CUP F88C15001090006. Prot. IPA 5625 del 2019. Oggetto della Missione: Incontro di Lavoro. Spese FEE PE. Roma 05-06/02/2019. PROGETTO PON VALU.E COD. NAZ. 10.9.3.A-FSEPON-INVALSI-2015-1 (IMP 97/2019 - TAB 97/2019) </t>
  </si>
  <si>
    <t xml:space="preserve">IM20190000099 </t>
  </si>
  <si>
    <t xml:space="preserve">CUP F88C15001090006. Prot. IPA 5625 del 2019. Oggetto della Missione: Incontro di Lavoro. Spese TAB PE. Roma 05-06/02/2019. PROGETTO PON VALU.E COD. NAZ. 10.9.3.A-FSEPON-INVALSI-2015-1 (IMP 97/2019 - FEE 98/2019) </t>
  </si>
  <si>
    <t xml:space="preserve">IM20190000102 </t>
  </si>
  <si>
    <t xml:space="preserve">Prot. IPA 5616 del 2019. Oggetto della Missione: Incontro liceo Beccaria. Spese TAB PI. Milano 06-07/02/2019. PROGETTO PROVE NAZIONALI (IMP 100/2019 - FEE 101/2019) </t>
  </si>
  <si>
    <t xml:space="preserve">IM20190000103 </t>
  </si>
  <si>
    <t xml:space="preserve">Prot. IPA 5617 del 2019. Oggetto della Missione: Incontro prove INVALSI. Spese TAB PI + TAXI. Parabita (LE) 08-09/02/2019. PROGETTO PROVE NAZIONALI </t>
  </si>
  <si>
    <t xml:space="preserve">IM20190000104 </t>
  </si>
  <si>
    <t xml:space="preserve">CIG 7432554198. Prot. IPA 5618 del 2019. Oggetto della Missione: ADI INDIRE. Spese PI. Bologna 22-23/02/2019. PROGETTO PROVE NAZIONALI (FEE 105/2019 - TAB 106/2019) </t>
  </si>
  <si>
    <t xml:space="preserve">IM20190000105 </t>
  </si>
  <si>
    <t xml:space="preserve">CIG 7432554198. Prot. IPA 5618 del 2019. Oggetto della Missione: ADI INDIRE. Spese FEE PI. Bologna 22-23/02/2019. PROGETTO PROVE NAZIONALI (IMP 104/2019 - TAB 106/2019) </t>
  </si>
  <si>
    <t xml:space="preserve">IM20190000106 </t>
  </si>
  <si>
    <t xml:space="preserve">Prot. IPA 5618 del 2019. Oggetto della Missione: ADI INDIRE. Spese TAB PI + TAXI. Bologna 22-23/02/2019. PROGETTO PROVE NAZIONALI (IMP 104/2019 - FEE 105/2019) </t>
  </si>
  <si>
    <t xml:space="preserve">IM20190000107 </t>
  </si>
  <si>
    <t xml:space="preserve">CIG 7432554198. CUP F88C15001090006. Prot. IPA 5578, 5612 e 5614 del 2019. Oggetto della missione: Presentazione libro Efficacia e Inefficacia Educativa. Spese PE. Roma 04-06/02/2019. PROGETTO PON VALU.E COD. NAZ. 10.9.3.A-FSEPON-INVALSI-2015-1 (FEE 108/20 </t>
  </si>
  <si>
    <t xml:space="preserve">IM20190000108 </t>
  </si>
  <si>
    <t xml:space="preserve">CIG 7432554198. CUP F88C15001090006. Prot. IPA 5578, 5612 e 5614 del 2019. Oggetto della missione: Presentazione libro Efficacia e Inefficacia Educativa. Spese FEE PE. Roma 04-06/02/2019. PROGETTO PON VALU.E COD. NAZ. 10.9.3.A-FSEPON-INVALSI-2015-1 (IMP 10 </t>
  </si>
  <si>
    <t xml:space="preserve">IM20190000117 </t>
  </si>
  <si>
    <t xml:space="preserve">CUP B35I16000180007. Prot. IPA 5613 del 2019. Oggetto della missione: Partecipazione riunione progetto Prodis. Spese TAB PE. Roma 04-05/02/2019. PON PRODIS COD. NAZ. 10.9.1.A-FSEPON-INVALSI-2016-1 (IMP 115/2019 - FEE 116/2019) </t>
  </si>
  <si>
    <t xml:space="preserve">01 U 2019 1.3.02.002.02 13033 Indennità di missione e di trasferta - Personale esterno (PRODIS) </t>
  </si>
  <si>
    <t xml:space="preserve">IM20190000126 </t>
  </si>
  <si>
    <t xml:space="preserve">SOCIETA' ITALIANA DI STATISTICA(0002631) </t>
  </si>
  <si>
    <t xml:space="preserve">CIG ZC6271060F. Incarico prot. n. 1021/2019. FORMAZIONE: Teoria e pratica dei modelli ad effetti casuali per dati multilivello e longitudinali Firenze, 18 - 22 febbraio 2019 Dip. Statistica, Informatica, Applicazioni “G. Parenti” Università di Firenze. F. </t>
  </si>
  <si>
    <t xml:space="preserve">01 U 2019 1.3.02.004.99 13042 Acquisto di servizi per la formazione generica e discrezionale (FOE) </t>
  </si>
  <si>
    <t xml:space="preserve">IM20190000128 </t>
  </si>
  <si>
    <t xml:space="preserve">CIG 7432554198. Prot. IPA 5951 del 2019. Oggetto della missione: Gruppo di lavoro Inglese. Spese PE. Roma 11/02/2019. PROGETTO PROVE NAZIONALI (FEE 129/2019 - TAB 130/2019) </t>
  </si>
  <si>
    <t xml:space="preserve">IM20190000130 </t>
  </si>
  <si>
    <t xml:space="preserve">CIG 7432554198. Prot. IPA 5951 del 2019. Oggetto della missione: Gruppo di lavoro Inglese. Spese PE. Roma 11/02/2019. PROGETTO PROVE NAZIONALI (IMP 128/2019 - FEE 129/2019) </t>
  </si>
  <si>
    <t xml:space="preserve">IM20190000131 </t>
  </si>
  <si>
    <t xml:space="preserve">CIG 7432554198. Prot. IPA 5954 del 2019. ID: 488617/2019 in risposta a ID: 488031/2019. Oggetto della missione: Seminari sui modelli IRT presso NFER. Spese PE. Slough (UK) 24-30/03/2019. PROGETTO PROVE NAZIONALI (FEE 132/2019 - TAB 133/2019) </t>
  </si>
  <si>
    <t xml:space="preserve">IM20190000132 </t>
  </si>
  <si>
    <t xml:space="preserve">CIG 7432554198. Prot. IPA 5954 del 2019. ID: 488617/2019 in risposta a ID: 488031/2019. Oggetto della missione: Seminari sui modelli IRT presso NFER. Spese FEE PE. Slough (UK) 24-30/03/2019. PROGETTO PROVE NAZIONALI (IMP 131/2019 - TAB 133/2019) </t>
  </si>
  <si>
    <t xml:space="preserve">IM20190000134 </t>
  </si>
  <si>
    <t xml:space="preserve">CIG 7432554198. Prot. IPA 5952 del 2019. Oggetto della missione: Gruppo di lavoro inglese. Spese PE. Roma 15/02/2019. PROGETTO PROVE NAZIONALI (FEE 135/2019 - TAB 136/2019) </t>
  </si>
  <si>
    <t xml:space="preserve">IM20190000136 </t>
  </si>
  <si>
    <t xml:space="preserve">LAVAGNO ATTILIA(0007196) </t>
  </si>
  <si>
    <t xml:space="preserve">Prot. IPA 5952 del 2019. Oggetto della missione: Gruppo di lavoro inglese. Spese TAB PE. Roma 15/02/2019. PROGETTO PROVE NAZIONALI (IMP 134/2019 - FEE 135/2019) </t>
  </si>
  <si>
    <t xml:space="preserve">IM20190000137 </t>
  </si>
  <si>
    <t xml:space="preserve">CIG 7432554198. Prot. IPA 5576 del 2019(Integrazione dell'IPA 5193 del 2018). Incontri Informativi Regionali - Roberto Ricci. Spese PI. Trento-Imola 29-30/01/2019. PROGETTO PROVE NAZIONALI (FEE 138/2019) </t>
  </si>
  <si>
    <t xml:space="preserve">IM20190000149 </t>
  </si>
  <si>
    <t xml:space="preserve">Id: 488353 GdL MAT G10 Bologna / Codice Univoco 2.5/2019/93 Dal 15 febbraio al 17 febbraio 2019 SPESE PI TAB MISSIONE + + integrazione IPA 5989 (APPETITI) </t>
  </si>
  <si>
    <t xml:space="preserve">IM20190000150 </t>
  </si>
  <si>
    <t xml:space="preserve">Id: 488353 GdL MAT G10 Bologna / Codice Univoco 2.5/2019/93 Dal 15 febbraio al 17 febbraio 2019 SPESE PE TAB MISSIONE </t>
  </si>
  <si>
    <t xml:space="preserve">IM20190000153 </t>
  </si>
  <si>
    <t xml:space="preserve">Prot. IPA 5956 + integrazione 6389 del 2019. Oggetto della Missione: Incontri informativi regionali. Spese TAB PI. Milano 06/03/2019. PROGETTO PROVE NAZIONALI (IMP 151/2019 - FEE 152/2019) </t>
  </si>
  <si>
    <t xml:space="preserve">IM20190000154 </t>
  </si>
  <si>
    <t xml:space="preserve">CIG 7432554198. Prot. IPA 5957 del 2019. Oggetto della Missione: Incontro IIS Turriziani. Spese PI. Frosinone 08/03/2019. PROGETTO PROVE NAZIONALI (FEE 155/2019 - TAB 156/2019) </t>
  </si>
  <si>
    <t xml:space="preserve">IM20190000156 </t>
  </si>
  <si>
    <t xml:space="preserve">Prot. IPA 5957 del 2019. Oggetto della Missione: Incontro IIS Turriziani. Spese TAB PI. Frosinone 08/03/2019. PROGETTO PROVE NAZIONALI (IMP 154/2019 - FEE 155/2019) </t>
  </si>
  <si>
    <t xml:space="preserve">IM20190000160 </t>
  </si>
  <si>
    <t xml:space="preserve">CIG 05699788B7 PROT INC. 1068 DELLL' 11/02/2019 Elaborazione di piattaforme sperimentali RAV – Ampliamento delle attività FASC. 11.6/2018/100 </t>
  </si>
  <si>
    <t xml:space="preserve">01 U 2019 1.3.02.099.99 13115 Altri servizi non altrimenti classificabili (CRUSCOTTO NEV ELABORAZIONE PIATTAFORME SPERIMENTALI VALUT SCUOLE) </t>
  </si>
  <si>
    <t xml:space="preserve">IM20190000161 </t>
  </si>
  <si>
    <t xml:space="preserve">ID 488127 Integrazione del servizio di coordinamento e somminitrsazione IEA eTIMSS/TIMSS 2019 Main Study (prot. 11716 del 05/11/2018) </t>
  </si>
  <si>
    <t xml:space="preserve">01 U 2019 1.3.02.099.99 13115 Altri servizi non altrimenti classificabili (INDAG INTER Convenzioni) </t>
  </si>
  <si>
    <t xml:space="preserve">IM20190000162 </t>
  </si>
  <si>
    <t xml:space="preserve">CIG 7432554198. CUP F88C15001090006. Prot. IPA 5972 del 2019. Oggetto della missione: Incontro di lavoro. Spese PE. Roma 13-14/02/2019. PROGETTO PON VALU.E COD. NAZ. 10.9.3.A-FSEPON-INVALSI-2015-1 (FEE 163/2019 - TAB 164/2019) </t>
  </si>
  <si>
    <t xml:space="preserve">IM20190000163 </t>
  </si>
  <si>
    <t xml:space="preserve">CIG 7432554198. CUP F88C15001090006. Prot. IPA 5972 del 2019. Oggetto della missione: Incontro di lavoro. Spese FEE PE. Roma 13-14/02/2019. PROGETTO PON VALU.E COD. NAZ. 10.9.3.A-FSEPON-INVALSI-2015-1 (IMP 162/2019 - TAB 164/2019) </t>
  </si>
  <si>
    <t xml:space="preserve">IM20190000167 </t>
  </si>
  <si>
    <t xml:space="preserve">CIG 7432554198. Prot. IPA n. 5958 e 5959 del 2019. Oggetto della missione: Partecipazione corso di formazione - Gli incarichi professionali della PA e le differenze con gli affidamenti di servizi. Spese TAB PI. Firenze 28/02/2019. FOE (IMP 165/2019 - FEE 1 </t>
  </si>
  <si>
    <t xml:space="preserve">01 U 2019 1.3.02.002.01 13030 Missioni del personale dipendente (FOE) </t>
  </si>
  <si>
    <t xml:space="preserve">IM20190000171 </t>
  </si>
  <si>
    <t xml:space="preserve">CIG 7432554198. Prot. 5975 del 2019. Oggetto della missione: Sistema nazionale delle prove in funzione Dlgs 62/2017. Spese PE. Roma 13/02/2019. PROGETTO PROVE NAZIONALI (FEE 172/2019 - TAB 173/2019) </t>
  </si>
  <si>
    <t xml:space="preserve">IM20190000173 </t>
  </si>
  <si>
    <t xml:space="preserve">Prot. 5975 del 2019. Oggetto della missione: Sistema nazionale delle prove in funzione Dlgs 62/2017. Spese TAB PE. Roma 13/02/2019. PROGETTO PROVE NAZIONALI (IMP 171/2019 - FEE 172/2019) </t>
  </si>
  <si>
    <t xml:space="preserve">IM20190000175 </t>
  </si>
  <si>
    <t xml:space="preserve">CIG 7432554198. Prot. IPA 5981 del 2019. Oggetto della missione: Gruppo di lavoro inglese. Spese PE. Roma 18/02/2019. PROGETTO PROVE NAZIONALI (FEE 176/2019 - TAB 177/2019) </t>
  </si>
  <si>
    <t xml:space="preserve">IM20190000177 </t>
  </si>
  <si>
    <t xml:space="preserve">Prot. IPA 5981 del 2019. Oggetto della missione: Gruppo di lavoro inglese. Spese TAB PE. Roma 18/02/2019. PROGETTO PROVE NAZIONALI (IMP 175/2019 - FEE 176/2019) </t>
  </si>
  <si>
    <t xml:space="preserve">IM20190000180 </t>
  </si>
  <si>
    <t xml:space="preserve">Prot. IPA 5983 del 2019. Oggetto della missione: 5th meeting of the TALIS Governing Board. Spese TAB PI. Parigi 19-21/02/2019. PROGETTO PROVE NAZIONALI (IMP 178/2019 - FEE 179/2019) </t>
  </si>
  <si>
    <t xml:space="preserve">IM20190000185 </t>
  </si>
  <si>
    <t xml:space="preserve">UNIVERITS' CATTOLICA SACRO CUORE(0005254) </t>
  </si>
  <si>
    <t xml:space="preserve">Id: 488907 - LOTTO 1 CIG 7841072150. 10.9.3.A - FSE PON 2015-1. CODICE CUP F88C15001090006. Realizzazione delle attività di formazione e supporto alle scuole nell’autovalutazione - Progetto PON Valu.E (Autovalutazione/Valutazione Esperta). RTI Università </t>
  </si>
  <si>
    <t xml:space="preserve">01 U 2019 1.3.02.099.99 13115 Altri servizi non altrimenti classificabili (CONVENZIONI UNIV-ENTI PON VALUE) </t>
  </si>
  <si>
    <t xml:space="preserve">IM20190000188 </t>
  </si>
  <si>
    <t xml:space="preserve">CIG 7432554198. CUP F88C15001090006. Prot. IPA 5994 del 2019. Oggetto della missione: Incontro di lavoro piattaforma sperimentale CPIA. Spese PE. Roma 20-21/02/2019. PROGETTO PON VALU.E COD. NAZ. 10.9.3.A-FSEPON-INVALSI-2015-1 (FEE 189/2019 - TAB 190/2019) </t>
  </si>
  <si>
    <t xml:space="preserve">IM20190000189 </t>
  </si>
  <si>
    <t xml:space="preserve">CIG 7432554198. CUP F88C15001090006. Prot. IPA 5994 del 2019. Oggetto della missione: Incontro di lavoro piattaforma sperimentale CPIA. Spese FEE PE. Roma 20-21/02/2019. PROGETTO PON VALU.E COD. NAZ. 10.9.3.A-FSEPON-INVALSI-2015-1 (IMP 188/2019 - TAB 190/ </t>
  </si>
  <si>
    <t xml:space="preserve">IM20190000190 </t>
  </si>
  <si>
    <t xml:space="preserve">BEVILACQUA GIOVANNI(0001026) </t>
  </si>
  <si>
    <t xml:space="preserve">CUP F88C15001090006. Prot. IPA 5994 del 2019. Oggetto della missione: Incontro di lavoro piattaforma sperimentale CPIA. Spese TAB PE. Roma 20-21/02/2019. PROGETTO PON VALU.E COD. NAZ. 10.9.3.A-FSEPON-INVALSI-2015-1 (IMP 188/2019 - FEE 189/2019) - IN FASE D </t>
  </si>
  <si>
    <t xml:space="preserve">IM20190000196 </t>
  </si>
  <si>
    <t xml:space="preserve">CIG 7432554198. Prot. 5991 del 2019. Oggetto della missione: Partecipazione alla 7th International Self-Determination Theory Conference. Spese PI. VL Egmond aan Zee (Amsterdam, NL) 20-25/05/2019. PROGETTO PROVE NAZIONALI (FEE 197/2019 - CONV 198/2019 - TAB </t>
  </si>
  <si>
    <t xml:space="preserve">IM20190000198 </t>
  </si>
  <si>
    <t xml:space="preserve">CIG 7432554198. Prot. 5991 del 2019. Oggetto della missione: Partecipazione alla 7th International Self-Determination Theory Conference. Spese ISCR. CONVEGNO PI. VL Egmond aan Zee (Amsterdam, NL) 20-25/05/2019. PROGETTO PROVE NAZIONALI (IMP 196/2019 - FEE </t>
  </si>
  <si>
    <t xml:space="preserve">IM20190000199 </t>
  </si>
  <si>
    <t xml:space="preserve">Prot. 5991 del 2019. Oggetto della missione: Partecipazione alla 7th International Self-Determination Theory Conference. Spese TAB PI. VL Egmond aan Zee (Amsterdam, NL) 20-25/05/2019. PROGETTO PROVE NAZIONALI (IMP 196/2019 - FEE 197/2019 - CONV 198/2019) </t>
  </si>
  <si>
    <t xml:space="preserve">IM20190000202 </t>
  </si>
  <si>
    <t xml:space="preserve">CIG 7432554198. Prot. IPA 5997 del 2019. Oggetto della Missione: Incontri con Fornitori INVALSI e tavoli tecnici. Spese TAB PE. Roma 18-22/02/2019. PROGETTO PROVE NAZIONALI (IMP 200/2019 - FEE 201/2019) </t>
  </si>
  <si>
    <t xml:space="preserve">IM20190000203 </t>
  </si>
  <si>
    <t xml:space="preserve">Id: 490415 del 2019. Riunione Effetto Scuola. Roma 19/02/2019 - PROGETTO PROVE NAZIONALI. Spese PE - Fascicolo 2.5/2019/107 </t>
  </si>
  <si>
    <t xml:space="preserve">IM20190000204 </t>
  </si>
  <si>
    <t xml:space="preserve">Id: 490415 del 2019. Riunione Effetto Scuola. Roma 19/02/2019 - PROGETTO PROVE NAZIONALI. Spese FEE PE - Fascicolo 2.5/2019/107 </t>
  </si>
  <si>
    <t xml:space="preserve">IM20190000216 </t>
  </si>
  <si>
    <t xml:space="preserve">IPA 6226 POMEZIA Stampa e allestimento TIMSS2019 presso STR Press Pomezia 19-20/02/2019 SPESE VITTO </t>
  </si>
  <si>
    <t xml:space="preserve">01 U 2019 1.3.02.002.01 13030 Missioni del personale dipendente (INDAG INTER) </t>
  </si>
  <si>
    <t xml:space="preserve">IM20190000217 </t>
  </si>
  <si>
    <t xml:space="preserve">IPA 6227 POMEZIA Stampa e allestimento TIMSS2019 presso STR Press Pomezia 19-19/02/2019 SPESE VITTO </t>
  </si>
  <si>
    <t xml:space="preserve">IM20190000219 </t>
  </si>
  <si>
    <t xml:space="preserve">IPA 6161-6163-6164 FALZETTI-CARDONE-SACCO SAN FRANCISCO 12-19/04/2019 PARTECIPAZIONE CONFERENZA CIES 2019 SPESE PI TAB MISS </t>
  </si>
  <si>
    <t xml:space="preserve">IM20190000224 </t>
  </si>
  <si>
    <t xml:space="preserve">Prot. IPA 6229, 6230 e 6231 del 2019. Oggetto della missione: Evento Tableau. I trend della business intelligence per il 2019. Spese TAB PI. Milano 06-07/03/2019. PROGETTO PROVE NAZIONALI (IMP 222/2019 - FEE 223/2019) </t>
  </si>
  <si>
    <t xml:space="preserve">IM20190000227 </t>
  </si>
  <si>
    <t xml:space="preserve">CUP B35I16000180007. Prot. IPA 6233 del 2019. Oggetto della missione: Convocazione del Gruppo di Coordinamento Interistituzionale (5° incontro; 4° anno). Spese TAB PE. Roma 19/02/2019. PROGETTO PON PRODIS COD. NAZ. 10.9.1.A-FSEPON-INVALSI-2016-1 (IMP 225/2 </t>
  </si>
  <si>
    <t xml:space="preserve">IM20190000228 </t>
  </si>
  <si>
    <t xml:space="preserve">CIG 7432554198. Prot. IPA 6228 e 6390 del 2019. Oggetto della missione: Gruppo di lavoro inglese. Spese PE. Roma 25/02/2019 e 04/03/2019. PROGETTO PROVE NAZIONALI (FEE 229/2019 - TAB 230/2019) </t>
  </si>
  <si>
    <t xml:space="preserve">IM20190000230 </t>
  </si>
  <si>
    <t xml:space="preserve">Prot. IPA 6228 del 2019. Oggetto della missione: Gruppo di lavoro inglese. Spese TAB PE. Roma 25/02/2019. PROGETTO PROVE NAZIONALI (IMP 228/2019 - FEE 229/2019) </t>
  </si>
  <si>
    <t xml:space="preserve">IM20190000231 </t>
  </si>
  <si>
    <t xml:space="preserve">CIG 7432554198. Prot. IPA 6224 del 2019. Oggetto della missione: Riunione sulle prove di Matematica presso sede INVALSI. Spese PE. Roma 04-05/03/2019. PROGETTO PROVE NAZIONALI (FEE 232/2019 - TAB 230/2019) </t>
  </si>
  <si>
    <t xml:space="preserve">IM20190000233 </t>
  </si>
  <si>
    <t xml:space="preserve">Prot. IPA 6224 del 2019. Oggetto della missione: Riunione sulle prove di Matematica presso sede INVALSI. Spese TAB PE. Roma 04-05/03/2019. PROGETTO PROVE NAZIONALI (IMP 231/2019 - FEE 232/2019) </t>
  </si>
  <si>
    <t xml:space="preserve">IM20190000234 </t>
  </si>
  <si>
    <t xml:space="preserve">CATENACCI MARTA(0004490) </t>
  </si>
  <si>
    <t xml:space="preserve">Prot. IPA 6232 del 2019. Oggetto della missione: Preparazione stampa materiali TIMSS 2019. Spese TAB PI. PROGETTO INDAGINI INTERNAZIONALI </t>
  </si>
  <si>
    <t xml:space="preserve">IM20190000238 </t>
  </si>
  <si>
    <t xml:space="preserve">CIG 7432554198. Prot. IPA 6165 del 2019. Oggetto della missione: Riunione progetto L2L e pilotaggio intervista semi strutturata. Spese PE. Roma 24-28/02/2019. PROGETTO PROVE NAZIONALI (FEE 239/2019 - TAB 240/2019) </t>
  </si>
  <si>
    <t xml:space="preserve">IM20190000240 </t>
  </si>
  <si>
    <t xml:space="preserve">Prot. IPA 6165 del 2019. Oggetto della missione: Riunione progetto L2L e pilotaggio intervista semi strutturata. Spese TAB PE. Roma 24-28/02/2019. PROGETTO PROVE NAZIONALI (IMP 238/2019 - FEE 239/2019) </t>
  </si>
  <si>
    <t xml:space="preserve">IM20190000241 </t>
  </si>
  <si>
    <t xml:space="preserve">CIG 7432554198. Prot. IPA 6162, 6277 e 6433 del 2019. Oggetto della Missione: Gruppo di lavoro Inglese. Spese PE. Roma 22/02/2019, 01/03/2019 e 08/03/2019. PROGETTO PROVE NAZIONALI (FEE 242/2019 - TAB 243/2019) </t>
  </si>
  <si>
    <t xml:space="preserve">IM20190000243 </t>
  </si>
  <si>
    <t xml:space="preserve">Prot. IPA 6162, 6277 e 6433 del 2019. Oggetto della Missione: Gruppo di lavoro Inglese. Spese TAB PE. Roma 22/02/2019, 01/03/2019 e 08/03/2019. PROGETTO PROVE NAZIONALI (IMP 241/2019 - FEE 242/2019) </t>
  </si>
  <si>
    <t xml:space="preserve">IM20190000244 </t>
  </si>
  <si>
    <t xml:space="preserve">CIG 7432554198. Prot. IPA 6235 del 2019. Oggetto della missione: Pilotaggio intervista semi-strutturata per progetto L2L. Spese PE. Genova 28/02-01/03/2019. PROGETTO PROVE NAZIONALI (FEE 245/2019 - TAB 246/2019) </t>
  </si>
  <si>
    <t xml:space="preserve">IM20190000246 </t>
  </si>
  <si>
    <t xml:space="preserve">Prot. IPA 6235 del 2019. Oggetto della missione: Pilotaggio intervista semi-strutturata per progetto L2L. Spese TAB PE. Genova 28/02-01/03/2019. PROGETTO PROVE NAZIONALI (IMP 244/2019 - FEE 245/2019) </t>
  </si>
  <si>
    <t xml:space="preserve">IM20190000248 </t>
  </si>
  <si>
    <t xml:space="preserve">IPA 6237 AJELLO PISTOIA 21-22/02/2019 Partecipazione seminario Bambini_05 progetto 0-6 con i bambini SPESE VIAGGIO PERNOTTAMENTO </t>
  </si>
  <si>
    <t xml:space="preserve">IM20190000250 </t>
  </si>
  <si>
    <t xml:space="preserve">IPA 6237 AJELLO PISTOIA 21-22/02/2019 Partecipazione seminario Bambini_05 progetto 0-6 con i bambini SPESE TAB MISS </t>
  </si>
  <si>
    <t xml:space="preserve">IM20190000251 </t>
  </si>
  <si>
    <t xml:space="preserve">IPA 6238 AJELLO PADOVA 22-23/02/2019 Presentazione di ricerca Mind Lab Seminario di coordinamento monitoraggio e valutazione SPESE VIAGGIO PERNOTTAMENTO </t>
  </si>
  <si>
    <t xml:space="preserve">IM20190000252 </t>
  </si>
  <si>
    <t xml:space="preserve">IPA 6238 AJELLO PADOVA 22-23/02/2019 Presentazione di ricerca Mind Lab Seminario di coordinamento monitoraggio e valutazione SPESE FEE </t>
  </si>
  <si>
    <t xml:space="preserve">IM20190000253 </t>
  </si>
  <si>
    <t xml:space="preserve">IPA 6238 AJELLO PADOVA 22-23/02/2019 Presentazione di ricerca Mind Lab Seminario di coordinamento monitoraggio e valutazione SPESE TAB MISS </t>
  </si>
  <si>
    <t xml:space="preserve">IM20190000254 </t>
  </si>
  <si>
    <t xml:space="preserve">IPA 6239 FRANCA ROSSI - PADOVA 22-23/02/2019 Presentazione di ricerca Mind Lab Seminario di coordinamento monitoraggio e valutazione SPESE VITTO PERNOTTAMENTO </t>
  </si>
  <si>
    <t xml:space="preserve">IM20190000255 </t>
  </si>
  <si>
    <t xml:space="preserve">IPA 6239 FRANCA ROSSI - PADOVA 22-23/02/2019 Presentazione di ricerca Mind Lab Seminario di coordinamento monitoraggio e valutazione SPESE FEE </t>
  </si>
  <si>
    <t xml:space="preserve">IM20190000256 </t>
  </si>
  <si>
    <t xml:space="preserve">IPA 6239 FRANCA ROSSI - PADOVA 22-23/02/2019 Presentazione di ricerca Mind Lab Seminario di coordinamento monitoraggio e valutazione SPESE TAB MISS </t>
  </si>
  <si>
    <t xml:space="preserve">IM20190000257 </t>
  </si>
  <si>
    <t xml:space="preserve">IPA 6240 ROSSI FRANCA - PISTOIA 21-22/02/2019 Partecipazone seminario Bambini_05 progetto 0-6 con i bambini SPESE VITTO PERNOTTAMENTO </t>
  </si>
  <si>
    <t xml:space="preserve">IM20190000259 </t>
  </si>
  <si>
    <t xml:space="preserve">IPA 6240 ROSSI FRANCA - PISTOIA 21-22/02/2019 Partecipazone seminario Bambini_05 progetto 0-6 con i bambini SPESE TAB MISS </t>
  </si>
  <si>
    <t xml:space="preserve">IM20190000260 </t>
  </si>
  <si>
    <t xml:space="preserve">IPA 6241 POMEZIA 21/02/2019 Stampa materiali TIMSS 2019 SPESE TAB MISS </t>
  </si>
  <si>
    <t xml:space="preserve">IM20190000261 </t>
  </si>
  <si>
    <t xml:space="preserve">BISCHETTI PAOLA(0005091) </t>
  </si>
  <si>
    <t xml:space="preserve">IPA 6242 POMEZIA 21/02/2019 Stampa materiali TIMSS 2019 SPESE TAB MISS </t>
  </si>
  <si>
    <t xml:space="preserve">IM20190000262 </t>
  </si>
  <si>
    <t xml:space="preserve">CIG 7432554198. Prot. IPA 6270 del 2019. Oggetto della missione: Incontro per uso certificazione inglese. Spese PI. Bologna 27/02/2019. PROGETTO PROVE NAZIONALI (FEE 262/2019 - TAB 264/2019) </t>
  </si>
  <si>
    <t xml:space="preserve">IM20190000264 </t>
  </si>
  <si>
    <t xml:space="preserve">Prot. IPA 6270 del 2019. Oggetto della missione: Incontro per uso certificazione inglese. Spese TAB PI. Bologna 27/02/2019. PROGETTO PROVE NAZIONALI (IMP 262/2019 - FEE 262/2019) </t>
  </si>
  <si>
    <t xml:space="preserve">IM20190000272 </t>
  </si>
  <si>
    <t xml:space="preserve">Prot. IPA 6273 del 2019. Oggetto della missione: Stampa materiali TIMSS 2019. Spese TAB PI. Pomezia 22/02/2019. PROGETTO INDAGINI INTERNAZIONALI </t>
  </si>
  <si>
    <t xml:space="preserve">IM20190000273 </t>
  </si>
  <si>
    <t xml:space="preserve">Prot. IPA 6272 del 2019. Oggetto della missione: Stampa materiali TIMSS 2019. Spese TAB PI. Pomezia 22/02/2019. PROGETTO INDAGINI INTERNAZIONALI </t>
  </si>
  <si>
    <t xml:space="preserve">IM20190000283 </t>
  </si>
  <si>
    <t xml:space="preserve">CIG 7432554198. Prot. IPA 6276 del 2019 (integrazione IPA 5079/2018). Oggetto della Missione: LAK 19. Spese ISCRIZIONE CONVEGNO PI. Tempe (Arizona) 27/02-10/03/2019. PROGETTO PROVE NAZIONALI (IMP 279/2019 - FEE CONVEGN 284/2019 - TAB 289/2019) </t>
  </si>
  <si>
    <t xml:space="preserve">IM20190000289 </t>
  </si>
  <si>
    <t xml:space="preserve">Prot. IPA 6276 del 2019 (integrazione IPA 5079/2018). Oggetto della Missione: LAK 19. Spese TAB PI. Tempe (Arizona) 27/02-10/03/2019. PROGETTO PROVE NAZIONALI (IMP 279/2019 - CONVEGN 283/2019 - FEE CONVEGN 284/2019) </t>
  </si>
  <si>
    <t xml:space="preserve">IM20190000323 </t>
  </si>
  <si>
    <t xml:space="preserve">Retribuzione trattamento accessorio Liv I-III personale tempo indeterminato Anno 2019 </t>
  </si>
  <si>
    <t xml:space="preserve">01 U 2019 1.1.01.001.04 11004 Indennita' ed altri compensi, corrisposti al personale a tempo indeterminato (LIV I-III FOE) </t>
  </si>
  <si>
    <t xml:space="preserve">IM20190000324 </t>
  </si>
  <si>
    <t xml:space="preserve">Retribuzione trattamento accessorio Liv IV-VIII personale tempo indeterminato Anno 2019 </t>
  </si>
  <si>
    <t xml:space="preserve">01 U 2019 1.1.01.001.04 11004 Indennita' ed altri compensi, corrisposti al personale a tempo indeterminato (LIV IV-VIII FOE) </t>
  </si>
  <si>
    <t xml:space="preserve">IM20190000325 </t>
  </si>
  <si>
    <t xml:space="preserve">Retribuzione trattamento accessorio Dir.Amm. II personale tempo indeterminato Anno 2019 </t>
  </si>
  <si>
    <t xml:space="preserve">01 U 2019 1.1.01.001.04 11004 Indennita' ed altri compensi, corrisposti al personale a tempo indeterminato (DIRIGENTE FOE) </t>
  </si>
  <si>
    <t xml:space="preserve">IM20190000327 </t>
  </si>
  <si>
    <t xml:space="preserve">INAIL su retribuzione trattamento fondamentale e accessorio personale a tempo indeterminato Anno 2019 </t>
  </si>
  <si>
    <t xml:space="preserve">01 U 2019 1.1.02.001.01 11028 Contributi obbligatori per il personale a tempo indeterminato (INAIL TI FOE) </t>
  </si>
  <si>
    <t xml:space="preserve">IM20190000342 </t>
  </si>
  <si>
    <t xml:space="preserve">Prot.9384/2018 RANIERI - Prot. 7830/2018 GOMEZ CUP F88C15001090006 - COD. NAZ. 10.9.3.A-FSEPON-INVALSI-2015-1 - Compenso netto - Responsabile progetto: Donatella Poliandri - Incarichi di Esperti Senior in Ricerca didattica e educativa.(SEL 4/2018 FAS. 9.1 </t>
  </si>
  <si>
    <t xml:space="preserve">01 U 2019 1.3.02.010.01 13078 Incarichi libero professionali di studi, ricerca e consulenza (PON VALUE) </t>
  </si>
  <si>
    <t xml:space="preserve">IM20190000343 </t>
  </si>
  <si>
    <t xml:space="preserve">01 U 2019 1.1.02.001.01 11030 Contributi obbligatori per il personale consulenze (INPS PON VALUE) </t>
  </si>
  <si>
    <t xml:space="preserve">IM20190000344 </t>
  </si>
  <si>
    <t xml:space="preserve">IRAP SU Prot.9384/2018 RANIERI - Prot. 7830/2018 GOMEZ CUP F88C15001090006 - COD. NAZ. 10.9.3.A-FSEPON-INVALSI-2015-1 - Compenso netto - Responsabile progetto: Donatella Poliandri - Incarichi di Esperti Senior in Ricerca didattica e educativa.(SEL 4/2018 </t>
  </si>
  <si>
    <t xml:space="preserve">01 U 2019 1.2.01.001.01 12004 IRAP a carico dell'ente sugli emolumenti al personale consulenze (PON VALUE) </t>
  </si>
  <si>
    <t xml:space="preserve">IM20190000345 </t>
  </si>
  <si>
    <t xml:space="preserve">Prot. IPA 6283, 6290 e 6295 del 2019. Oggetto della missione: Partecipazione al PISA 2018 NPM Meeting e al 1st PISA 2021 NPM Meeting. Spese TAB PI. Vienna 16-23/03/2019. PROGETTO INDAGINI INTERNAZIONALI (IMP 340/2019 - FEE 341/2019) (PER FLORINDA: IN FASE </t>
  </si>
  <si>
    <t xml:space="preserve">IM20190000355 </t>
  </si>
  <si>
    <t xml:space="preserve">Id: 492333 del 2019. Test Assembly MAT G10 11 e 12 marzo 2019 (2.5/2019/98). Spese PE. PROVE NAZIONALI </t>
  </si>
  <si>
    <t xml:space="preserve">IM20190000356 </t>
  </si>
  <si>
    <t xml:space="preserve">Id: 492333 del 2019. Test Assembly MAT G10 11 e 12 marzo 2019 (2.5/2019/98). Spese CONVEGNO. PROVE NAZIONALI </t>
  </si>
  <si>
    <t xml:space="preserve">IM20190000360 </t>
  </si>
  <si>
    <t xml:space="preserve">Prot. IPA 6427 del 2019. Oggetto della missione: Riunione per analisi dati Questionario di contesto. Spese TAB PI. Milano 06-07/03/2019. PROGETTO PROVE NAZIONALI (IMP 358/2019 - FEE 359/2019) </t>
  </si>
  <si>
    <t xml:space="preserve">IM20190000369 </t>
  </si>
  <si>
    <t xml:space="preserve">CIG 7432554198. Prot. IPA 6431 del 2019. Oggetto della missione: Partecipazione conferenza inetrnazionale IMPS 2019 (Psychometric Society). Spese PI. Santiago 14-20/07/2019. PROGETTO PROVE NAZIONALI (FEE 370/2019 - CONVEG 375/2019 - TAB 376/2019) </t>
  </si>
  <si>
    <t xml:space="preserve">IM20190000374 </t>
  </si>
  <si>
    <t xml:space="preserve">INAIL su Trattamento fondamentale Stipendi Personale a tempo determinato </t>
  </si>
  <si>
    <t xml:space="preserve">01 U 2019 1.1.02.001.01 11030 Contributi obbligatori per il personale a tempo determinato (INAIL TDPON CBT) </t>
  </si>
  <si>
    <t xml:space="preserve">IM20190000375 </t>
  </si>
  <si>
    <t xml:space="preserve">CIG 7432554198. Prot. IPA 6431 del 2019. Oggetto della missione: Partecipazione conferenza inetrnazionale IMPS 2019 (Psychometric Society). Spese ISCRIZ. CONVEGNO PI. Santiago 14-20/07/2019. PROGETTO PROVE NAZIONALI (IMP 369/2019 - FEE 370/2019 - TAB 376/2 </t>
  </si>
  <si>
    <t xml:space="preserve">IM20190000376 </t>
  </si>
  <si>
    <t xml:space="preserve">Prot. IPA 6431 del 2019. Oggetto della missione: Partecipazione conferenza inetrnazionale IMPS 2019 (Psychometric Society). Spese TAB PI. Santiago 14-20/07/2019. PROGETTO PROVE NAZIONALI (IMP 369/2019 - FEE 370/2019 - CONVEG 375/2019) </t>
  </si>
  <si>
    <t xml:space="preserve">IM20190000384 </t>
  </si>
  <si>
    <t xml:space="preserve">INAIL Trattamento fondamentale Stipendi Personale a tempo determinato </t>
  </si>
  <si>
    <t xml:space="preserve">01 U 2019 1.1.02.001.01 11030 Contributi obbligatori per il personale a tempo determinato (INAIL TDPON PRODIS) </t>
  </si>
  <si>
    <t xml:space="preserve">IM20190000387 </t>
  </si>
  <si>
    <t xml:space="preserve">Prot. IPA 6430 del 2019. Oggetto della missione: Allestimento e stampa TIMSS grado 4 - STR press. Spese TAB PI. Pomezia 05/03/2019. PROGETTO INDAGINI INTERNAZIONALI </t>
  </si>
  <si>
    <t xml:space="preserve">IM20190000388 </t>
  </si>
  <si>
    <t xml:space="preserve">Prot. IPA 6432 del 2019. Oggetto della missione: Stampa materiali TIMSS 2019. Spese TAB PI. Pomezia 05/03/2019. PROGETTO INDAGINI INTERNAZIONALI </t>
  </si>
  <si>
    <t xml:space="preserve">IM20190000392 </t>
  </si>
  <si>
    <t xml:space="preserve">01 U 2019 1.1.02.001.01 11030 Contributi obbligatori per il personale a tempo determinato (INAIL TDPON VALUE) </t>
  </si>
  <si>
    <t xml:space="preserve">IM20190000400 </t>
  </si>
  <si>
    <t xml:space="preserve">01 U 2019 1.1.02.001.01 11030 Contributi obbligatori per il personale a tempo determinato (INAIL TD PROVE NAZ) </t>
  </si>
  <si>
    <t xml:space="preserve">IM20190000410 </t>
  </si>
  <si>
    <t xml:space="preserve">CIG 7432554198. Prot. IPA 6435 del 2019. Oggetto della missione: Incontro Soft Skills. Spese PE. Roma 12-13/03/2019. PROGETTO PROPVE NAZIONALI (IMP 410/2019 - FEE 411/2019 - TAB 412/2019) </t>
  </si>
  <si>
    <t xml:space="preserve">IM20190000412 </t>
  </si>
  <si>
    <t xml:space="preserve">CIG 7432554198. Prot. IPA 6435 del 2019. Oggetto della missione: Incontro Soft Skills. Spese TAB PE. Roma 12-13/03/2019. PROGETTO PROPVE NAZIONALI (IMP 410/2019 - FEE 411/2019) </t>
  </si>
  <si>
    <t xml:space="preserve">IM20190000416 </t>
  </si>
  <si>
    <t xml:space="preserve">Prot. IPA 6440 del 2019. Oggetto della missione: Controllo di qualità nazionale TIMSS MS 2019. Spese TAB PI. Riccione 08-10/03/2019. PROGETTO INDAGINI INTERNAZIONALI (IMP 414/2019 - FEE 415/2019) </t>
  </si>
  <si>
    <t xml:space="preserve">IM20190000419 </t>
  </si>
  <si>
    <t xml:space="preserve">Prot. IPA 6439 del 2019. Oggetto della missione: Controllo di qualità nazionale TIMSS MS 2019. Spese TAB PI. Cesena 07-08/03/2019. PROGETTO INDAGINI INTERNAZIONALI (IMP 417/2019 - FEE 418/2019) </t>
  </si>
  <si>
    <t xml:space="preserve">IM20190000420 </t>
  </si>
  <si>
    <t xml:space="preserve">CIG 7432554198. Prot. IPA 6434 del 2019. Oggetto della missione: Presentazione rapporto Valore aggiunto prove INVALSI. Spese PE. Roma 14-15/03/2019. PROGETTO PROVE NAZIONALI (FEE 421/2019 - TAB 422/2019) </t>
  </si>
  <si>
    <t xml:space="preserve">IM20190000422 </t>
  </si>
  <si>
    <t xml:space="preserve">Prot. IPA 6434 del 2019. Oggetto della missione: Presentazione rapporto Valore aggiunto prove INVALSI. Spese TAB PE. Roma 14-15/03/2019. PROGETTO PROVE NAZIONALI (IMP 420/2019 - FEE 421/2019) </t>
  </si>
  <si>
    <t xml:space="preserve">IM20190000427 </t>
  </si>
  <si>
    <t xml:space="preserve">Prot. IPA 6429 del 2019. Oggetto della missione: Partecipazione tavola rotonda "Quanto valgono le biblioteche scolastiche". Spese TAB PI. Milano 14-15/03/2019. PROGETTO PROVE NAZIONALI (IMP 425/2019 - FEE 426/2019) </t>
  </si>
  <si>
    <t xml:space="preserve">IM20190000430 </t>
  </si>
  <si>
    <t xml:space="preserve">Prot. IPA 6453 del 2019. Oggetto della missione: Ricerca Impatto sulle somministrazioni CBT delle Prove Nazionali. Dipartimento Scienze dell'Educazione di Genova. Spese TAB PE. Genova 06-07/03/2019. PROGETTO PROVE NAZIONALI (IMP 428/2019 - FEE 429/2019) </t>
  </si>
  <si>
    <t xml:space="preserve">IM20190000433 </t>
  </si>
  <si>
    <t xml:space="preserve">Prot. IPA 6454 del 2019. Oggetto della missione: Gruppo di lavoro inglese. Spese TAB PE. Roma 11/03/2019. PROGETTO PROVE NAZIONALI (IMP 431/2019 - FEE 432/2019) </t>
  </si>
  <si>
    <t xml:space="preserve">IM20190000434 </t>
  </si>
  <si>
    <t xml:space="preserve">CIG 7432554198. Prot. IPA 6455 del 2019. Oggetto della missione: Presentazione rapporto Valore aggiunto prove INVALSI. Spese PE. Roma 14/03/2019. PROGETTO PROVE NAZIONALI (FEE 435/2019 - TAB 436/2019) </t>
  </si>
  <si>
    <t xml:space="preserve">IM20190000436 </t>
  </si>
  <si>
    <t xml:space="preserve">Prot. IPA 6455 del 2019. Oggetto della missione: Presentazione rapporto Valore aggiunto prove INVALSI. Spese TAB PE. Roma 14/03/2019. PROGETTO PROVE NAZIONALI (IMP 434/2019 - FEE 435/2019) </t>
  </si>
  <si>
    <t xml:space="preserve">IM20190000439 </t>
  </si>
  <si>
    <t xml:space="preserve">CIG 7432554198. Prot. IPA 6436 del 2019. Oggetto della missione: Presentazione rapporto Valore aggiunto prove INVALSI. Spese PE. Roma 14-17/03/2019. PROGETTO PROVE NAZIONALI (IMP 439/2019 - FEE 440/2019 - TAB 441/2019) </t>
  </si>
  <si>
    <t xml:space="preserve">IM20190000441 </t>
  </si>
  <si>
    <t xml:space="preserve">FIORINI LUISANNA(0004624) </t>
  </si>
  <si>
    <t xml:space="preserve">Prot. IPA 6436 del 2019. Oggetto della missione: Presentazione rapporto Valore aggiunto prove INVALSI. Spese TAB PE. Roma 14-17/03/2019. PROGETTO PROVE NAZIONALI (IMP 439/2019 - FEE 440/2019) PER FLORINDA: IN FASE DI LIQUIDAZIONE MISSIONE COMPILARE CAMPI U </t>
  </si>
  <si>
    <t xml:space="preserve">IM20190000444 </t>
  </si>
  <si>
    <t xml:space="preserve">Prot. IPA 6459, 6460 e 6463 del 2019. Oggetto della missione: Seminario Flip. Spese TAB PI. Parigi 23-26/03/2019. PROGETTO PROVE NAZIONALI (IMP 442/2019 - FEE 443/2019) </t>
  </si>
  <si>
    <t xml:space="preserve">IM20190000451 </t>
  </si>
  <si>
    <t xml:space="preserve">Prot. IPA 6464/2019. Oggetto della missione: Formazione residenziale di primavera dei dirigenti della scuola. Spese TAB PI. Riccione 20-21/03/2019. PROGETTO PROVE NAZIONALE </t>
  </si>
  <si>
    <t xml:space="preserve">IM20190000456 </t>
  </si>
  <si>
    <t xml:space="preserve">Prot. IPA 6562/2019. Oggetto della missione: Stampa materiali TIMSS 2019. Spese TAB PI. Pomezia 07/03/2019. PROGETTO INDAGINI INTERNAZIONALI </t>
  </si>
  <si>
    <t xml:space="preserve">IM20190000457 </t>
  </si>
  <si>
    <t xml:space="preserve">Prot. IPA 6681/2019. Oggetto della missione: Stampa materiali TIMSS 2019. Spese TAB PI. Pomezia 08/03/2019. PROGETTO INDAGINI INTERNAZIONALI </t>
  </si>
  <si>
    <t xml:space="preserve">IM20190000458 </t>
  </si>
  <si>
    <t xml:space="preserve">Prot. IPA 6561/2019. Oggetto della missione: Stampa materiali TIMSS 2019. Spese TAB PI. Pomezia 07/03/2019. PROGETTO INDAGINI INTERNAZIONALI </t>
  </si>
  <si>
    <t xml:space="preserve">IM20190000459 </t>
  </si>
  <si>
    <t xml:space="preserve">Prot. IPA 6680/2019. Oggetto della missione: Contenzioso INVALSI. Spese TAB PI. Velletri 07/03/2019. </t>
  </si>
  <si>
    <t xml:space="preserve">IM20190000460 </t>
  </si>
  <si>
    <t xml:space="preserve">UNIVERSITA' DEGLI STUDI DI ROMA "LA SAPI(0003185) </t>
  </si>
  <si>
    <t xml:space="preserve">Prot. IPA da 6456 a 6458 e 6467 del 2019. Oggetto della missione: Partecipazione convegno Sapienza Università di Roma (What is Done When Nothing Special is Being Done: Social Theory &amp; the Power of the Unmarked). Spese CONVEGNO PI. Roma 05-06/03/2019. PROGE </t>
  </si>
  <si>
    <t xml:space="preserve">01 U 2019 1.3.02.002.05 13038 Spese per l'organizzazione di convegni (VALUT SCUOLE) </t>
  </si>
  <si>
    <t xml:space="preserve">IM20190000463 </t>
  </si>
  <si>
    <t xml:space="preserve">CUP F88C15001090006. Prot. IPA 6558, 6559, 6677, da 6682 a 6685, 6687, 6688 e 6800 del 2019. Oggetto della missione: Congresso AIV 01-03 aprile 2019. Spese TAB PI. Venezia. PROGETTO PON VALUE COD. NAZ. 10.9.3.A-FSEPON-INVALSI-2015-1 (IMP 461/2019 - FEE 462 </t>
  </si>
  <si>
    <t xml:space="preserve">01 U 2019 1.3.02.002.01 13030 Missioni del personale dipendente (PON VALUE) </t>
  </si>
  <si>
    <t xml:space="preserve">IM20190000464 </t>
  </si>
  <si>
    <t xml:space="preserve">Prot. IPA 6678/2019. Oggetto della missione: Incostro polo liceale Sylos - Fiore Terlizzi. Spese TAB PI. Terlizzi (BA) 26/04/2019. </t>
  </si>
  <si>
    <t xml:space="preserve">IM20190000467 </t>
  </si>
  <si>
    <t xml:space="preserve">Prot. IPA 6689/2019. Oggetto della missione: Ricerca Impatto sulle somministrazioni CBT delle Prove Nazionali. Dipartimento Scienze dell'Educazione di Genova. Spese TAB PE. Genova 13-15/03/2019 (IMP 466/2019 - FEE 465/2019) </t>
  </si>
  <si>
    <t xml:space="preserve">IM20190000470 </t>
  </si>
  <si>
    <t xml:space="preserve">01 U 2019 1.1.02.001.01 11030 Contributi obbligatori per consulenti (INPS PROVE NAZ) </t>
  </si>
  <si>
    <t xml:space="preserve">IM20190000471 </t>
  </si>
  <si>
    <t xml:space="preserve">01 U 2019 1.2.01.001.01 12004 Imposta regionale sulle attivita' produttive a carico dell'ente sugli emolumenti Consulenze/Fonti esterne (PROVE NAZ) </t>
  </si>
  <si>
    <t xml:space="preserve">IM20190000476 </t>
  </si>
  <si>
    <t xml:space="preserve">Prot. IPA 6690/2019. Oggetto della missione: GdL inglese. Spese TAB PE. Roma 15/03/2019 PROGETTO PROVE NAZIONALI (IMP 468/2019 - FEE 475/2019) </t>
  </si>
  <si>
    <t xml:space="preserve">IM20190000479 </t>
  </si>
  <si>
    <t xml:space="preserve">Prot. IPA 6679/2019. Oggetto della missione: Incontro Stato Avanzamento Azione 4. Spese TAB PE. Roma 12/03/2019. PROGETTO PON PRODIS COD. NAZ. 10.9.1.A-FSEPON-INVALSI-2016-1 (IMP 477/2019 - FEE 478/2019) </t>
  </si>
  <si>
    <t xml:space="preserve">IM20190000485 </t>
  </si>
  <si>
    <t xml:space="preserve">Prot. IPA 6753/2019. Oggetto della missione: GdL inglese. Spese TAB PE. Roma 18/03/2019. PROGETTO PROVE NAZIONALI (IMP 483/2019 - FEE 484/2019 - TAB 485/2019) </t>
  </si>
  <si>
    <t xml:space="preserve">IM20190000487 </t>
  </si>
  <si>
    <t xml:space="preserve">CIG 7432554198. Prot. IPA 6691/2019. Oggetto della missione: Controllo qualità somministrazioni indagine TIMSS. Spese PI. Sesto San Giovanni (MI) 14-15/03/2019. PROGETTO INDAGINI INTERNAZIONALI (IMP 487/2019 - FEE 1709/2019 - RIMB. FORF. 488/2019) </t>
  </si>
  <si>
    <t xml:space="preserve">IM20190000488 </t>
  </si>
  <si>
    <t xml:space="preserve">CIG 7432554198. Prot. IPA 6691/2019. Oggetto della missione: Controllo qualità somministrazioni indagine TIMSS. Spese RIMBORSO FORFETTARIO PI. Sesto San Giovanni (MI) 14-15/03/2019. PROGETTO INDAGINI INTERNAZIONALI (IMP 487/2019 - RIMB. FORF. 488/2019) </t>
  </si>
  <si>
    <t xml:space="preserve">IM20190000491 </t>
  </si>
  <si>
    <t xml:space="preserve">Prot. IPA 6763/2019. Oggetto della missione: Partecipazione seminario Primo investimento l'eduzionezione. Qualità e competenza dei giovani per il paese. Spese TAB PE. Firenze 16/03/2019. FOE (IMP 489/2019 - TAB 491/2019 - FEE 492/2019) </t>
  </si>
  <si>
    <t xml:space="preserve">IM20190000493 </t>
  </si>
  <si>
    <t xml:space="preserve">CIG 7432554198. Prot. IPA 6761/2019. Oggetto della missione: Incontri con fornitori Invalsi e tavoli tecnici. Spese PE. Roma 18-22/03/2019. PROGETTO PROVE NAZIONALI (IMP 493/2019 - FEE 494/2019 - TAB 495/2019) </t>
  </si>
  <si>
    <t xml:space="preserve">IM20190000495 </t>
  </si>
  <si>
    <t xml:space="preserve">CIG 7432554198. Prot. IPA 6761/2019. Oggetto della missione: Incontri con fornitori Invalsi e tavoli tecnici. Spese TAB PE. Roma 18-22/03/2019. PROGETTO PROVE NAZIONALI (IMP 493/2019 - FEE 494/2019 - TAB 495/2019) </t>
  </si>
  <si>
    <t xml:space="preserve">IM20190000522 </t>
  </si>
  <si>
    <t xml:space="preserve">CIG 7432554198. Prot. IPA 6803/2019. Oggetto della missione: Incontro rapporto nazionale 2019. Spese PE. Roma 18-19/03/2019. PROGETTO PROVE NAZIONALI (IMP 522/2019 - FEE 523/2019 - TAB 524/2019) </t>
  </si>
  <si>
    <t xml:space="preserve">IM20190000524 </t>
  </si>
  <si>
    <t xml:space="preserve">Prot. IPA 6803/2019. Oggetto della missione: Incontro rapporto nazionale 2019. Spese TAB PE. Roma 18-19/03/2019. PROGETTO PROVE NAZIONALI (IMP 522/2019 - FEE 523/2019 - TAB 524/2019) </t>
  </si>
  <si>
    <t xml:space="preserve">IM20190000537 </t>
  </si>
  <si>
    <t xml:space="preserve">CIG 7432554198. Prot. IPA 6871 e 6872 del 2019. Oggetto della missione: Learning analytics UNIMORE. Spese PI. Modena 19/03/2019 e Reggio Emilia 28/03/2019. PROGETTO PROVE NAZIONALI (IMP 537/2019 - FEE 538/2019 - TAB 539/2019) </t>
  </si>
  <si>
    <t xml:space="preserve">IM20190000539 </t>
  </si>
  <si>
    <t xml:space="preserve">Prot. IPA 6871 e 6872 del 2019. Oggetto della missione: Learning analytics UNIMORE. Spese TAB PI. Modena 19/03/2019 e Reggio Emilia 28/03/2019. PROGETTO PROVE NAZIONALI (IMP 537/2019 - FEE 538/2019 - TAB 539/2019) </t>
  </si>
  <si>
    <t xml:space="preserve">IM20190000540 </t>
  </si>
  <si>
    <t xml:space="preserve">Id: 498869 del 2019. GdL PRODIS. Roma 26/03/2019. Spese PE - Fascicolo 2.5/2019/114 </t>
  </si>
  <si>
    <t xml:space="preserve">IM20190000553 </t>
  </si>
  <si>
    <t xml:space="preserve">Prot. IPA 6876/2019. Oggetto della missione: Contenzioso INVALSI. Spese TAB PI. Velletri 19/03/2019. </t>
  </si>
  <si>
    <t xml:space="preserve">IM20190000554 </t>
  </si>
  <si>
    <t xml:space="preserve">Prot. IPA 6873/2019. Oggetto della missione: Seminario regionale sul valore della scuola. Spese TAB PI. Rimini 11-14/04/2019. PROGETTO PROVE NAZIONALI </t>
  </si>
  <si>
    <t xml:space="preserve">IM20190000555 </t>
  </si>
  <si>
    <t xml:space="preserve">CIG 7432554198. Prot. IPA 6874/2019. Oggetto della missione: 2° convegno ForMATH Day. Spese PI. Bologna 13/04/2019. PROGETTO PROVE NAZIONALI (IMP 555/2019 - FEE 556/2019 - TAB 557/2019) </t>
  </si>
  <si>
    <t xml:space="preserve">IM20190000557 </t>
  </si>
  <si>
    <t xml:space="preserve">Prot. IPA 6874/2019. Oggetto della missione: 2° convegno ForMATH Day. Spese TAB PI. Bologna 13/04/2019. PROGETTO PROVE NAZIONALI (IMP 555/2019 - FEE 556/2019 - TAB 557/2019) </t>
  </si>
  <si>
    <t xml:space="preserve">IM20190000558 </t>
  </si>
  <si>
    <t xml:space="preserve">CIG 7432554198. Prot. IPA 6875/2019. Oggetto della missione: Presentazione sistema prove INVALSI. Spese PI. Modena 10/04/2019. PROGETTO PROVE NAZIONALI (IMP 558/2019 - FEE 559/2019 - TAB 560/2019) </t>
  </si>
  <si>
    <t xml:space="preserve">IM20190000560 </t>
  </si>
  <si>
    <t xml:space="preserve">Prot. IPA 6875/2019. Oggetto della missione: Presentazione sistema prove INVALSI. Spese TAB PI. Modena 10/04/2019. PROGETTO PROVE NAZIONALI (IMP 558/2019 - FEE 559/2019 - TAB 560/2019) </t>
  </si>
  <si>
    <t xml:space="preserve">IM20190000563 </t>
  </si>
  <si>
    <t xml:space="preserve">Prot. IPA 6879/2019. Oggetto della missione: Controllo di qualità nazionale TIMSS MS 2019. Spese TAB PI. Ravenna 24-25/03/2019, PROGETTO INDAGINI INTERNAZIONALI (IMP 561/2019 - FEE 562/2019 - TAB 563/2019) </t>
  </si>
  <si>
    <t xml:space="preserve">IM20190000566 </t>
  </si>
  <si>
    <t xml:space="preserve">Prot. IPA 6881/2019. Oggetto della missione: GdL inglese. Spese TAB PE. Roma 22/03/2019. PROGETTO PROVE NAZIONALI (IMP 564/2019 - FEE 565/2019 - TAB 566/2019) </t>
  </si>
  <si>
    <t xml:space="preserve">IM20190000569 </t>
  </si>
  <si>
    <t xml:space="preserve">Prot. IPA 6883/2019. Oggetto della missione: GdL inglese. Spese TAB PE. Roma 25/03/2019. PROGETTO PROVE NAZIONALI (IMP 567/2019 - FEE 568/2019 - TAB 569/2019) </t>
  </si>
  <si>
    <t xml:space="preserve">IM20190000572 </t>
  </si>
  <si>
    <t xml:space="preserve">SACCO CHIARA(0004320) </t>
  </si>
  <si>
    <t xml:space="preserve">Prot. IPA 6912/2019. Oggetto della missione: Partecipazione al convegno StaTalk2019@UniBo. Spese TAB PI. Bologna 28-29/03/2019. PROGETTO PROVE NAZIONALI (IMP 570/2019 - FEE 571/2019 - TAB 572/2019) </t>
  </si>
  <si>
    <t xml:space="preserve">IM20190000573 </t>
  </si>
  <si>
    <t xml:space="preserve">IL CENTRO COPIE DI PAOLO CORRADINI(0004672) </t>
  </si>
  <si>
    <t xml:space="preserve">Prot. 2793 del 01/04/2019 - Incarico per ralizzazione del materiale personalizzato incontro RAV CPIA - CIG Z0027CF7B8 - ID 498377 Richiesta acquisto cancelleria per II incontro RAV CPIA 9 aprile 2019 ROMA </t>
  </si>
  <si>
    <t xml:space="preserve">01 U 2019 1.3.01.002.01 13003 Carta, cancelleria e stampati (PON VALUE) </t>
  </si>
  <si>
    <t xml:space="preserve">IM20190000577 </t>
  </si>
  <si>
    <t xml:space="preserve">01 U 2019 1.3.02.005.01 13043 Telefonia fissa (FOE) </t>
  </si>
  <si>
    <t xml:space="preserve">IM20190000583 </t>
  </si>
  <si>
    <t xml:space="preserve">CIG 7432554198. Prot. IPA 6934/2019. Oggetto della missione: Partecipazione seminario AIV. Spese PE. Venezia 02-03/04/2019. ORGANI ISTITUZIONALI (IMP 583/2019 - FEE 584/2019 - TAB 585/2019) </t>
  </si>
  <si>
    <t xml:space="preserve">IM20190000585 </t>
  </si>
  <si>
    <t xml:space="preserve">Prot. IPA 6934/2019. Oggetto della missione: Partecipazione seminario AIV. Spese TAB PE. Venezia 02-03/04/2019. ORGANI ISTITUZIONALI (IMP 583/2019 - FEE 584/2019 - TAB 585/2019) </t>
  </si>
  <si>
    <t xml:space="preserve">IM20190000586 </t>
  </si>
  <si>
    <t xml:space="preserve">CIG 7432554198. Prot. IPA 6933/2019. Oggetto della missione: Partecipazione seminario AIV. Spese PI. Venezia 02-03/04/2019. FOE (IMP 586/2019 - FEE 587/2019 - TAB 588/2019) </t>
  </si>
  <si>
    <t xml:space="preserve">IM20190000588 </t>
  </si>
  <si>
    <t xml:space="preserve">Prot. IPA 6933/2019. Oggetto della missione: Partecipazione seminario AIV. Spese TAB PI. Venezia 02-03/04/2019. FOE (IMP 586/2019 - FEE 587/2019 - TAB 588/2019) </t>
  </si>
  <si>
    <t xml:space="preserve">IM20190000595 </t>
  </si>
  <si>
    <t xml:space="preserve">Prot. IPA 7043/2019. Oggetto della missione: GdL inglese. Spese TAB PE. Roma 29/03/2019. PROGETTO PROVE NAZIONALI (IMP 593/2019 - FEE 594/2019 - TAB 595/2019) </t>
  </si>
  <si>
    <t xml:space="preserve">IM20190000598 </t>
  </si>
  <si>
    <t xml:space="preserve">Prot. IPA 7066/2019. Oggetto della missione: Dati e metodi per il calcolo del valore aggiunto. Spese TAB PI. Milano 29/03/2019. PROGETTO PROVE NAZIONALI (IMP 596/2019 - FEE 597/2019 - TAB 598/2019) </t>
  </si>
  <si>
    <t xml:space="preserve">IM20190000599 </t>
  </si>
  <si>
    <t xml:space="preserve">CIG 7432554198. Prot. IPA 7068/2019. Oggetto della missione: Formazione neo dirigenti scolastici. Spese PI. Rovereto 17-18/05/2019. PROGETTO PROVE NAZIONALI (IMP 599/2019 - FEE 600/2019 - TAB 601/2019) </t>
  </si>
  <si>
    <t xml:space="preserve">IM20190000601 </t>
  </si>
  <si>
    <t xml:space="preserve">Prot. IPA 7068/2019. Oggetto della missione: Formazione neo dirigenti scolastici. Spese TAB PI. Rovereto 17-18/05/2019. PROGETTO PROVE NAZIONALI (IMP 599/2019 - FEE 600/2019 - TAB 601/2019) </t>
  </si>
  <si>
    <t xml:space="preserve">IM20190000602 </t>
  </si>
  <si>
    <t xml:space="preserve">CIG 7432554198. Prot. IPA 7067/2019. Oggetto della missione: Prova d'Inglese PISA 2024. Spese PI. Parigi 14-17/05/2019. PROGETTO PROVE NAZIONALI (IMP 602/2019 - FEE 604/2019 - TAB 605/2019) </t>
  </si>
  <si>
    <t xml:space="preserve">IM20190000605 </t>
  </si>
  <si>
    <t xml:space="preserve">Prot. IPA 7067/2019. Oggetto della missione: Prova d'Inglese PISA 2024. Spese TAB PI. Parigi 14-17/05/2019. PROGETTO PROVE NAZIONALI (IMP 602/2019 - FEE 604/2019 - TAB 605/2019) </t>
  </si>
  <si>
    <t xml:space="preserve">IM20190000607 </t>
  </si>
  <si>
    <t xml:space="preserve">01 U 2019 1.3.02.007.06 13060 Licenze d'uso per software (FOE) </t>
  </si>
  <si>
    <t xml:space="preserve">IM20190000612 </t>
  </si>
  <si>
    <t xml:space="preserve">CUP F88C15001090006. Prot. IPA 6754, 6755, 6757, 6759 e 6760 del 2019. Oggetto della missione: Congresso AIV 01-03 aprile 2019. Spese TAB PE. Venezia. PROGETTO PON VALUE COD. NAZ. 10.9.3.A-FSEPON-INVALSI-2015-1 (IMP 610/2019 - FEE 611/2019 - TAB 612/2019) </t>
  </si>
  <si>
    <t xml:space="preserve">IM20190000620 </t>
  </si>
  <si>
    <t xml:space="preserve">Prot. IPA 7069/2019. Oggetto della missione: WATCHGUARD AUTHPOINT ROADSHOW 2019. Spese TAB PI. Perugia 28/03/2019. LIMITE DI SPESA (FOE) </t>
  </si>
  <si>
    <t xml:space="preserve">IM20190000621 </t>
  </si>
  <si>
    <t xml:space="preserve">CIG 7432554198. Prot. 7070/2019. Oggetto della missione: GdL inglese. Spese PE. Roma 01/04/2019. PROGETTO PROVE NAZIONALI (IMP 621/2019 - FEE 622/2019 - TAB 623/2019) </t>
  </si>
  <si>
    <t xml:space="preserve">IM20190000623 </t>
  </si>
  <si>
    <t xml:space="preserve">Prot. 7070/2019. Oggetto della missione: GdL inglese. Spese TAB PE. Roma 01/04/2019. PROGETTO PROVE NAZIONALI (IMP 621/2019 - FEE 622/2019 - TAB 623/2019) </t>
  </si>
  <si>
    <t xml:space="preserve">IM20190000640 </t>
  </si>
  <si>
    <t xml:space="preserve">CIG 7432554198. Prot. IPA 7134/2019. Oggetto della missione: Controllo di qualità nazionale TIMSS MS 2019. Spese PI. Aosta e Torino 01-03/04/2019. PROGETTO INDAGINI INTERNAZIONALI (IMP 640/2019 - FEE 641/2019 - TAB 642/2019) </t>
  </si>
  <si>
    <t xml:space="preserve">IM20190000642 </t>
  </si>
  <si>
    <t xml:space="preserve">Prot. IPA 7134/2019. Oggetto della missione: Controllo di qualità nazionale TIMSS MS 2019. Spese TAB PI. Aosta e Torino 01-03/04/2019. PROGETTO INDAGINI INTERNAZIONALI (IMP 640/2019 - FEE 641/2019 - TAB 642/2019) </t>
  </si>
  <si>
    <t xml:space="preserve">IM20190000647 </t>
  </si>
  <si>
    <t xml:space="preserve">Id: 503137 del 2019. CIG 7432554198. CUP F88C15001090006. II Incontro RAV CPIA_Roma 09 aprile 2019 (2.5/2019/115). Spese PI. PROGETTO PON VALUE COD. NAZ. 10.9.3.A-FSEPON-INVALSI-2015-1 </t>
  </si>
  <si>
    <t xml:space="preserve">IM20190000649 </t>
  </si>
  <si>
    <t xml:space="preserve">Id: 503137 del 2019. CIG 7432554198. CUP F88C15001090006. II Incontro RAV CPIA_Roma 09 aprile 2019 (2.5/2019/115). Spese SALE E ATTREZZATURE. PROGETTO PON VALUE COD. NAZ. 10.9.3.A-FSEPON-INVALSI-2015-1 </t>
  </si>
  <si>
    <t xml:space="preserve">IM20190000651 </t>
  </si>
  <si>
    <t xml:space="preserve">CIG 7432554198. Prot. IPA 7151/2019. Oggetto della missione: Controllo di qualità nazionale TIMSS MS 2019. Spese PI. Modena 03-04/04/2019. PROGETTO INDAGINI INTERNAZIONALI (IMP 651/2019 - FEE 652/2019 - TAB 653/2019) </t>
  </si>
  <si>
    <t xml:space="preserve">IM20190000653 </t>
  </si>
  <si>
    <t xml:space="preserve">Prot. IPA 7151/2019. Oggetto della missione: Controllo di qualità nazionale TIMSS MS 2019. Spese TAB PI. Modena 03-04/04/2019. PROGETTO INDAGINI INTERNAZIONALI (IMP 651/2019 - FEE 652/2019 - TAB 653/2019) </t>
  </si>
  <si>
    <t xml:space="preserve">IM20190000656 </t>
  </si>
  <si>
    <t xml:space="preserve">Prot. IPA 7119/2019. Oggetto della missione: Ricerca Impatto sulle somministrazioni CBT delle Prove Nazionali. Dipartimento Scienze dell'Educazione di Genova. Spese TAB PE. Genova 03-04/04/2019. PROGETTO PROVE NAZIONALI (IMP 654/2019 - FEE 655/2019 - TAB 6 </t>
  </si>
  <si>
    <t xml:space="preserve">IM20190000659 </t>
  </si>
  <si>
    <t xml:space="preserve">CIG 7432554198. Prot. IPA 7154 e 7155 del 2019. Oggetto della missione: 2° convegno ForMATH Day. Spese PI. Bologna 13/04/2019. PROGETTO PROVE NAZIONALI (IMP 659/2019 - FEE 660/2019 - TAB 661/2019) </t>
  </si>
  <si>
    <t xml:space="preserve">IM20190000661 </t>
  </si>
  <si>
    <t xml:space="preserve">Prot. IPA 7154 e 7155 del 2019. Oggetto della missione: 2° convegno ForMATH Day. Spese TAB PI. Bologna 13/04/2019. PROGETTO PROVE NAZIONALI (IMP 659/2019 - FEE 660/2019 - TAB 661/2019) </t>
  </si>
  <si>
    <t xml:space="preserve">IM20190000662 </t>
  </si>
  <si>
    <t xml:space="preserve">CIG 7432554198. Prot. IPA 7153/2019. Oggetto della Missione: GdL inglese. Spese PE. Roma 08/04/2019. PROGETTO PROVE NAZIONALI (IMP 662/2019 - FEE 663/2019 - TAB 664/2019) </t>
  </si>
  <si>
    <t xml:space="preserve">IM20190000664 </t>
  </si>
  <si>
    <t xml:space="preserve">Prot. IPA 7153/2019. Oggetto della Missione: GdL inglese. Spese TAB PE. Roma 08/04/2019. PROGETTO PROVE NAZIONALI (IMP 662/2019 - FEE 663/2019 - TAB 664/2019) </t>
  </si>
  <si>
    <t xml:space="preserve">IM20190000665 </t>
  </si>
  <si>
    <t xml:space="preserve">CIG 7432554198. Prot. IPA 7152/2019. Oggetto della Missione: GdL inglese. Spese PE. Roma 05/04/2019. PROGETTO PROVE NAZIONALI (IMP 665/2019 - FEE 666/2019 - TAB 667/2019) </t>
  </si>
  <si>
    <t xml:space="preserve">IM20190000666 </t>
  </si>
  <si>
    <t xml:space="preserve">CIG 7432554198. Prot. IPA 7152/2019. Oggetto della Missione: GdL inglese. Spese FEE PE. Roma 05/04/2019. PROGETTO PROVE NAZIONALI (IMP 665/2019 - FEE 666/2019 - TAB 667/2019) </t>
  </si>
  <si>
    <t xml:space="preserve">IM20190000667 </t>
  </si>
  <si>
    <t xml:space="preserve">Prot. IPA 7152/2019. Oggetto della Missione: GdL inglese. Spese TAB PE. Roma 05/04/2019. PROGETTO PROVE NAZIONALI (IMP 665/2019 - FEE 666/2019 - TAB 667/2019) </t>
  </si>
  <si>
    <t xml:space="preserve">IM20190000668 </t>
  </si>
  <si>
    <t xml:space="preserve">CIG 7432554198. Prot. IPA 7132 e 7133 del 2019. Oggetto della missione: Partecipazione seminario Bambini_06 progetto 0-6 con i bambini. Spese PE. Genova - Ventimiglia 07-09/04/2019. PROGETTO PROVE NAZIONALI (IMP 668/2019 - FEE 669/2019 - TAB 670/2019) </t>
  </si>
  <si>
    <t xml:space="preserve">IM20190000669 </t>
  </si>
  <si>
    <t xml:space="preserve">CIG 7432554198. Prot. IPA 7132 e 7133 del 2019. Oggetto della missione: Partecipazione seminario Bambini_06 progetto 0-6 con i bambini. Spese FEE PE. Genova - Ventimiglia 07-09/04/2019. PROGETTO PROVE NAZIONALI (IMP 668/2019 - FEE 669/2019 - TAB 670/2019) </t>
  </si>
  <si>
    <t xml:space="preserve">IM20190000670 </t>
  </si>
  <si>
    <t xml:space="preserve">Prot. IPA 7132 e 7133 del 2019. Oggetto della missione: Partecipazione seminario Bambini_06 progetto 0-6 con i bambini. Spese TAB PE. Genova - Ventimiglia 07-09/04/2019. PROGETTO PROVE NAZIONALI (IMP 668/2019 - FEE 669/2019 - TAB 670/2019) </t>
  </si>
  <si>
    <t xml:space="preserve">IM20190000671 </t>
  </si>
  <si>
    <t xml:space="preserve">CIG 7432554198. Prot. IPA 7158/2019. Oggetto della missione: Controllo di qualità nazionale TIMSS MS 2019. Spese PI. Termoli 07-08/04/2019. PROGETTO INDAGINI INTERNAZIONALI (IMP 671/2019 - FEE 672/2019 - TAB 673/2019) </t>
  </si>
  <si>
    <t xml:space="preserve">IM20190000673 </t>
  </si>
  <si>
    <t xml:space="preserve">Prot. IPA 7158/2019. Oggetto della missione: Controllo di qualità nazionale TIMSS MS 2019. Spese TAB PI. Termoli 07-08/04/2019. PROGETTO INDAGINI INTERNAZIONALI (IMP 671/2019 - FEE 672/2019 - TAB 673/2019) </t>
  </si>
  <si>
    <t xml:space="preserve">IM20190000674 </t>
  </si>
  <si>
    <t xml:space="preserve">CIG 7432554198. Prot. IPA 7159/2019. Oggetto della missione: Riunione progetto L2L, analisi d'interviste semi strutturate. Spese PE. Roma 14-20/04/2019. PROGETTO PROVE NAZIONALI (IMP 674/2019 - FEE 675/2019 - TAB 676/2019) </t>
  </si>
  <si>
    <t xml:space="preserve">IM20190000676 </t>
  </si>
  <si>
    <t xml:space="preserve">BRITO RIVERA HUGO ARMANDO(0007185) </t>
  </si>
  <si>
    <t xml:space="preserve">Prot. IPA 7159/2019. Oggetto della missione: Riunione progetto L2L, analisi d'interviste semi strutturate. Spese TAB PE. Roma 14-20/04/2019. PROGETTO PROVE NAZIONALI (IMP 674/2019 - FEE 675/2019 - TAB 676/2019) </t>
  </si>
  <si>
    <t xml:space="preserve">IM20190000680 </t>
  </si>
  <si>
    <t xml:space="preserve">Prot. IPA 7172/2019. Oggetto della missione: Incontri con Fornitori Invalsi e tavoli tecnici. Spese TAB PE. Roma 08-12/04/2019. PROGETTO PROVE NAZIONALI (IMP 678/2019 - FEE 679/2019 - TAB 680/2019) </t>
  </si>
  <si>
    <t xml:space="preserve">IM20190000682 </t>
  </si>
  <si>
    <t xml:space="preserve">Assegni familiari anno 2018 </t>
  </si>
  <si>
    <t xml:space="preserve">01 U 2019 1.1.02.002.01 11033 Assegni familiari corrisposti a personale a tempo indeterminato (TI FOE) </t>
  </si>
  <si>
    <t xml:space="preserve">IM20190000687 </t>
  </si>
  <si>
    <t xml:space="preserve">Prot. IPA 7179/2019. Oggetto della missione: Ricerca Impatto sulle somministrazioni CBT delle Prove Nazionali. Dipartimento Scienze dell'Educazione di Genova. Spese TAB PE. Genova 04-09/04/2019. PROGETTO PROVE NAZIONALI (IMP 684/2019 - FEE 685/2019 - TAB 6 </t>
  </si>
  <si>
    <t xml:space="preserve">IM20190000689 </t>
  </si>
  <si>
    <t xml:space="preserve">CIG 7432554198. Prot. IPA 7242/2019. Oggetto della missione: Learning analytics UNIMORE. Spese PI. Reggio Emilia 10-13/04/2019. PROGETTO PROVE NAZIONALI (IMP 689/2019 - FEE 690/2019 - TAB 691/2019) </t>
  </si>
  <si>
    <t xml:space="preserve">IM20190000690 </t>
  </si>
  <si>
    <t xml:space="preserve">CIG 7432554198. Prot. IPA 7242/2019. Oggetto della missione: Learning analytics UNIMORE. Spese FEE PI. Reggio Emilia 10-13/04/2019. PROGETTO PROVE NAZIONALI (IMP 689/2019 - FEE 690/2019 - TAB 691/2019) </t>
  </si>
  <si>
    <t xml:space="preserve">IM20190000691 </t>
  </si>
  <si>
    <t xml:space="preserve">Prot. IPA 7242/2019. Oggetto della missione: Learning analytics UNIMORE. Spese TAB PI. Reggio Emilia 10-13/04/2019. PROGETTO PROVE NAZIONALI (IMP 689/2019 - FEE 690/2019 - TAB 691/2019) </t>
  </si>
  <si>
    <t xml:space="preserve">IM20190000692 </t>
  </si>
  <si>
    <t xml:space="preserve">CIG 7432554198. Prot. IPA 7240 e 7241 del 2019. Oggetto della missione: GdL inglese. Spese PE. Roma 12/04/2019 e 18/04/2019. PROGETTO PROVE NAZIONALI (IMP 692/2019 - FEE 693/2019 - TAB 694/2019) </t>
  </si>
  <si>
    <t xml:space="preserve">IM20190000694 </t>
  </si>
  <si>
    <t xml:space="preserve">Prot. IPA 7240 e 7241 del 2019. Oggetto della missione: GdL inglese. Spese TAB PE. Roma 12/04/2019 e 18/04/2019. PROGETTO PROVE NAZIONALI (IMP 692/2019 - FEE 693/2019 - TAB 694/2019) </t>
  </si>
  <si>
    <t xml:space="preserve">IM20190000695 </t>
  </si>
  <si>
    <t xml:space="preserve">CIG 7432554198. Prot. IPA 7238/2019. Oggetto della missione: Progetto: L2L-003-2018. Riunione con C. Stringher e gruppo di lavoro per Main study e analisi dati/Richiedente Cristina Stringher. Spese PE. Roma 17-20/04/2019. PROGETTO PROVE NAZIONALI (IMP 695/ </t>
  </si>
  <si>
    <t xml:space="preserve">IM20190000697 </t>
  </si>
  <si>
    <t xml:space="preserve">Prot. IPA 7238/2019. Oggetto della missione: Progetto: L2L-003-2018. Riunione con C. Stringher e gruppo di lavoro per Main study e analisi dati/Richiedente Cristina Stringher. Spese TAB PE. Roma 17-20/04/2019. PROGETTO PROVE NAZIONALI (IMP 695/2019 - FEE 6 </t>
  </si>
  <si>
    <t xml:space="preserve">IM20190000700 </t>
  </si>
  <si>
    <t xml:space="preserve">Prot. IPA 72599/2019. Oggetto della missione: Partecipazione CdA. Spese TAB PE. Roma 12/04/2019. ORGANI ISTITUZIONALI (IMP 698/2019 - FEE 699/2019 - TAB 700/2019) </t>
  </si>
  <si>
    <t xml:space="preserve">IM20190000709 </t>
  </si>
  <si>
    <t xml:space="preserve">IM20190000719 </t>
  </si>
  <si>
    <t xml:space="preserve">INPS 1 ESPERTO sistemi educativi per l'infanzia imp 718/2018 (SEL 3/2018 FASC.9.1/2018/16) </t>
  </si>
  <si>
    <t xml:space="preserve">IM20190000722 </t>
  </si>
  <si>
    <t xml:space="preserve">IRAP 1 esperto sistemi educativi per l'infanzia imp 718 e 719/2018 (SEL 3/2018 FASC.9.1/2018/16) </t>
  </si>
  <si>
    <t xml:space="preserve">IM20190000730 </t>
  </si>
  <si>
    <t xml:space="preserve">Prot. IPA 7170 e 7612/2019. Oggetto della missione: Conferenza IACAT. Spese TAB PI. Minneapolis 08-15/06/2019. PROGETTO PROVE NAZIONALI (IMP 728/2019 - FEE 729/2019 - TAB 730/2019 - CONVEGNO 731/2019) </t>
  </si>
  <si>
    <t xml:space="preserve">IM20190000731 </t>
  </si>
  <si>
    <t xml:space="preserve">CIG 7432554198. Prot. IPA 7170 e 7612/2019. Oggetto della missione: Conferenza IACAT. Spese CONVEGNO PI. Minneapolis 08-15/06/2019. PROGETTO PROVE NAZIONALI (IMP 728/2019 - FEE 729/2019 - TAB 730/2019 - CONVEGNO 731/2019) </t>
  </si>
  <si>
    <t xml:space="preserve">IM20190000732 </t>
  </si>
  <si>
    <t xml:space="preserve">CIG 7432554198. Prot. IPA 7277/2019. Oggetto della missione: Meeting OECD. Spese PI. Washington 28/04-01/05/2019. PROGETTO PROVE NAZIONALI (IMP 732/2019 - FEE 733/2019 - TAB 764/2019) </t>
  </si>
  <si>
    <t xml:space="preserve">IM20190000734 </t>
  </si>
  <si>
    <t xml:space="preserve">Prot. IPA 7277/2019. Oggetto della missione: Meeting OECD. Spese TAB PI. Washington 28/04-01/05/2019. PROGETTO PROVE NAZIONALI (IMP 732/2019 - FEE 733/2019 - TAB 764/2019) </t>
  </si>
  <si>
    <t xml:space="preserve">IM20190000736 </t>
  </si>
  <si>
    <t xml:space="preserve">VACCARO VALENTINA(0007189) </t>
  </si>
  <si>
    <t xml:space="preserve">Prot. IPA 7280/2019. Oggetto della missione: 2° convegno ForMATH Day. spese TAB PI. PROGETTO PROVE NAZIONALI </t>
  </si>
  <si>
    <t xml:space="preserve">IM20190000738 </t>
  </si>
  <si>
    <t xml:space="preserve">CIG 7432554198. Prot. IPA 7279/2019. Oggetto della missione: Ricerca Impatto sulle somministrazioni CBT delle Prove Nazionali. Dipartimento Scienze dell'Educazione di Genova. Spese PE. Genova 15-18/04/2019. PROGETTO PROVE NAZIONALI (IMP 738/2019 - FEE 739/ </t>
  </si>
  <si>
    <t xml:space="preserve">IM20190000740 </t>
  </si>
  <si>
    <t xml:space="preserve">Prot. IPA 7279/2019. Oggetto della missione: Ricerca Impatto sulle somministrazioni CBT delle Prove Nazionali. Dipartimento Scienze dell'Educazione di Genova. Spese TAB PE. Genova 15-18/04/2019. PROGETTO PROVE NAZIONALI (IMP 738/2019 - FEE 739/2019 - TAB 7 </t>
  </si>
  <si>
    <t xml:space="preserve">IM20190000743 </t>
  </si>
  <si>
    <t xml:space="preserve">CIG 7432554198. Prot. 7278/2019. Oggetto della missione: GdL inglese. Spese PE. Roma 15/04/2019. PROGETTO PROVE NAZIONALI (IMP 743/2019 - FEE 746/2019 - TAB 747/2019) </t>
  </si>
  <si>
    <t xml:space="preserve">IM20190000747 </t>
  </si>
  <si>
    <t xml:space="preserve">Prot. 7278/2019. Oggetto della missione: GdL inglese. Spese TAB PE. Roma 15/04/2019. PROGETTO PROVE NAZIONALI (IMP 743/2019 - FEE 746/2019 - TAB 747/2019) </t>
  </si>
  <si>
    <t xml:space="preserve">IM20190000749 </t>
  </si>
  <si>
    <t xml:space="preserve">01 U 2019 1.3.02.005.02 13044 Telefonia mobile (FOE) </t>
  </si>
  <si>
    <t xml:space="preserve">IM20190000759 </t>
  </si>
  <si>
    <t xml:space="preserve">CIG 7432554198. Prot. IPA 7135/2019. Oggetto della missione: PISA 2024 Prova d'Inglese. Spese PE. Parigi 13-18/05/2018 (IMP 759/2019 - FEE 760/2019 - TAB 761/2019) </t>
  </si>
  <si>
    <t xml:space="preserve">IM20190000761 </t>
  </si>
  <si>
    <t xml:space="preserve">TAB </t>
  </si>
  <si>
    <t xml:space="preserve">IM20190000764 </t>
  </si>
  <si>
    <t xml:space="preserve">CIG 7432554198. Prot. IPA 7308/2019. Oggetto della missione: Progetto apprendere ad apprendere L2L. Spese PE. Monasterace (RC) 15-16/04/2019. PROGETTO PROVE NAZIONALI (IMP 764/2019 - FEE 768/2019 - TAB 769/2019) </t>
  </si>
  <si>
    <t xml:space="preserve">IM20190000770 </t>
  </si>
  <si>
    <t xml:space="preserve">CIG 7432554198. Prot. IPA 7309/2019. Oggetto della missione: IPA INTEGRATIVA 7159 [L2L-003-2018/Richiedente: Cristina Stringher]. Spese PE. Firenze - Milano - Roma 15-17/04/2019. PROGETTO PROVE NAZIONALI (IMP 770/2019 - FEE 771/2019 - TAB 772/2019) </t>
  </si>
  <si>
    <t xml:space="preserve">IM20190000771 </t>
  </si>
  <si>
    <t xml:space="preserve">CIG 7432554198. Prot. IPA 7309/2019. Oggetto della missione: IPA INTEGRATIVA 7159 [L2L-003-2018/Richiedente: Cristina Stringher]. Spese FEE PE. Firenze - Milano - Roma 15-17/04/2019. PROGETTO PROVE NAZIONALI (IMP 770/2019 - FEE 771/2019 - TAB 772/2019) </t>
  </si>
  <si>
    <t xml:space="preserve">IM20190000772 </t>
  </si>
  <si>
    <t xml:space="preserve">Prot. IPA 7309/2019. Oggetto della missione: IPA INTEGRATIVA 7159 [L2L-003-2018/Richiedente: Cristina Stringher]. Spese TAB PE. Firenze - Milano - Roma 15-17/04/2019. PROGETTO PROVE NAZIONALI (IMP 770/2019 - FEE 771/2019 - TAB 772/2019) </t>
  </si>
  <si>
    <t xml:space="preserve">IM20190000773 </t>
  </si>
  <si>
    <t xml:space="preserve">Id: 507315 del 2019. GdL Formazione TDs Senior. Roma, 25-27 aprile 2019. PROVE NAZIONALI. Spese PI. Fascicolo: 2.5/2019/103. </t>
  </si>
  <si>
    <t xml:space="preserve">IM20190000774 </t>
  </si>
  <si>
    <t xml:space="preserve">Id: 507315 del 2019. GdL Formazione TDs Senior. Roma, 25-27 aprile 2019. PROVE NAZIONALI. Spese PE. Fascicolo: 2.5/2019/103. </t>
  </si>
  <si>
    <t xml:space="preserve">IM20190000775 </t>
  </si>
  <si>
    <t xml:space="preserve">Id: 507315 del 2019. GdL Formazione TDs Senior. Roma, 25-27 aprile 2019. PROVE NAZIONALI. Spese SALE. Fascicolo: 2.5/2019/103. </t>
  </si>
  <si>
    <t xml:space="preserve">IM20190000776 </t>
  </si>
  <si>
    <t xml:space="preserve">Id: 507315 del 2019. GdL Formazione TDs Senior. Roma, 25-27 aprile 2019. PROVE NAZIONALI. Spese FEE (PI + PE). Fascicolo: 2.5/2019/103. </t>
  </si>
  <si>
    <t xml:space="preserve">IM20190000777 </t>
  </si>
  <si>
    <t xml:space="preserve">Id: 507315 del 2019. GdL Formazione TDs Senior. Roma, 25-27 aprile 2019. PROVE NAZIONALI. Spese TAB PE (GREEN). Fascicolo: 2.5/2019/103. </t>
  </si>
  <si>
    <t xml:space="preserve">IM20190000791 </t>
  </si>
  <si>
    <t xml:space="preserve">CIG 7432554198. Prot. IPA 7317/2019. Oggetto della missione: Partecipazione seminario. Spese PI. Genova 29-30/04/2019. PROGETTO FOE (IMP 791/2019 - FEE 792/2019 - TAB 793/2019) </t>
  </si>
  <si>
    <t xml:space="preserve">IM20190000792 </t>
  </si>
  <si>
    <t xml:space="preserve">CIG 7432554198. Prot. IPA 7317/2019. Oggetto della missione: Partecipazione seminario. Spese FEE PI. Genova 29-30/04/2019. PROGETTO FOE (IMP 791/2019 - FEE 792/2019 - TAB 793/2019) </t>
  </si>
  <si>
    <t xml:space="preserve">01 U 2019 1.3.02.002.05 13039 Spese per l'organizzazione di convegni (FOE) </t>
  </si>
  <si>
    <t xml:space="preserve">IM20190000794 </t>
  </si>
  <si>
    <t xml:space="preserve">Prot. IPA 7313/2019. Oggetto della missione: Contenzioso INVALSI. Spese TAB PI. Velletri 16/04/2019. </t>
  </si>
  <si>
    <t xml:space="preserve">IM20190000795 </t>
  </si>
  <si>
    <t xml:space="preserve">CIG 7432554198. Prot. IPA 7316 del 2019. Oggetto della missione: Gruppo di lavoro inglese. Spese PE. Roma 29/04/2019. PROGETTO PROVE NAZIONALI (IMP 795/2019 - FEE 796/2019 - TAB 797/2019) </t>
  </si>
  <si>
    <t xml:space="preserve">IM20190000797 </t>
  </si>
  <si>
    <t xml:space="preserve">Prot. IPA 7316 del 2019. Oggetto della missione: Gruppo di lavoro inglese. Spese TAB PE. Roma 29/04/2019. PROGETTO PROVE NAZIONALI (IMP 795/2019 - FEE 796/2019 - TAB 797/2019) </t>
  </si>
  <si>
    <t xml:space="preserve">IM20190000798 </t>
  </si>
  <si>
    <t xml:space="preserve">CIG 7432554198. Prot. IPA 7312 del 2019. Oggetto della missione: Gruppo di lavoro inglese. Spese PE. Roma 03/05/2019. PROGETTO PROVE NAZIONALI (IMP 798/2019 - FEE 799/2019 - TAB 800/2019) </t>
  </si>
  <si>
    <t xml:space="preserve">IM20190000800 </t>
  </si>
  <si>
    <t xml:space="preserve">Prot. IPA 7312 del 2019. Oggetto della missione: Gruppo di lavoro inglese. Spese TAB PE. Roma 03/05/2019. PROGETTO PROVE NAZIONALI (IMP 798/2019 - FEE 799/2019 - TAB 800/2019) </t>
  </si>
  <si>
    <t xml:space="preserve">IM20190000813 </t>
  </si>
  <si>
    <t xml:space="preserve">CIG 7432554198. Prot. IPA 7322 e 7323 del 2019. Oggetto della missione: Partecipazione meeting + conferenza IEA IRC 2019. Spese PI. Copenaghen 25-29/06/2019. PROGETTO INDAGINI INTERNAZIONALI (IMP 813/2019 - FEE 814/2019 - TAB 815/2019 - RIMB. FORF. 816/201 </t>
  </si>
  <si>
    <t xml:space="preserve">IM20190000815 </t>
  </si>
  <si>
    <t xml:space="preserve">Prot. IPA 7322 e 7323 del 2019. Oggetto della missione: Partecipazione meeting + conferenza IEA IRC 2019. Spese TAB PI. Copenaghen 25-29/06/2019. PROGETTO INDAGINI INTERNAZIONALI (IMP 813/2019 - FEE 814/2019 - TAB 815/2019 - RIMB. FORF. 816/2019 - RIMB. FO </t>
  </si>
  <si>
    <t xml:space="preserve">IM20190000820 </t>
  </si>
  <si>
    <t xml:space="preserve">Prot. IPA 7318/2019. Oggetto della missione: Inaugurazione Istituzione scolastica di Mestre. Spese TAB PI. Mestre (VE) 10/05/2019. PROGETTO FOE (IMP 818/2019 - FEE 819/2019 - TAB 820/2019) </t>
  </si>
  <si>
    <t xml:space="preserve">IM20190000823 </t>
  </si>
  <si>
    <t xml:space="preserve">Prot. IPA 7451/2019. Oggetto della missione: PROGETTO APPRENDERE AD APPRENDERE (RESP.CRISTINA STRINGHER), INTERVISTE DOCENTI. Spese TAB PE. Gioia dei Marsi (AQ) 29/04/2019. PROGETTO PROVE NAZIONALI </t>
  </si>
  <si>
    <t xml:space="preserve">IM20190000824 </t>
  </si>
  <si>
    <t xml:space="preserve">CIG 7432554198. Prot. IPA 7450/2019. Oggetto della missione: Progetto Learning to Learn - Interviste docenti studio principale. Spese PI. Cinisello Balsamo (MI), Gemona e Cividale del Friuli (UD) 28/04-02/05/2019. PROGETTO PROVE NAZIONALI (IMP 824/2019 - T </t>
  </si>
  <si>
    <t xml:space="preserve">IM20190000825 </t>
  </si>
  <si>
    <t xml:space="preserve">Prot. IPA 7450/2019. Oggetto della missione: Progetto Learning to Learn - Interviste docenti studio principale. Spese TAB PI. Cinisello Balsamo (MI), Gemona e Cividale del Friuli (UD) 28/04-02/05/2019. PROGETTO PROVE NAZIONALI (IMP 824/2019 - TAB 825/2019 </t>
  </si>
  <si>
    <t xml:space="preserve">IM20190000826 </t>
  </si>
  <si>
    <t xml:space="preserve">CIG 7432554198. Prot. IPA 7450/2019. Oggetto della missione: Progetto Learning to Learn - Interviste docenti studio principale. Spese FEE PI. Cinisello Balsamo (MI), Gemona e Cividale del Friuli (UD) 28/04-02/05/2019. PROGETTO PROVE NAZIONALI (IMP 824/2019 </t>
  </si>
  <si>
    <t xml:space="preserve">IM20190000827 </t>
  </si>
  <si>
    <t xml:space="preserve">CIG 7432554198. Prot. IPA 7395/2019. Oggetto della missione: L2L-003-2018 referente Cristina Stringher: Interviste Studio Principale per progetto AaA_Manfredonia. Spese PE. Manfredonia 29-30/04/2019. PROGETTO PROVE NAZIONALI (IMP 827/2019 - TAB 828/2019 - </t>
  </si>
  <si>
    <t xml:space="preserve">IM20190000828 </t>
  </si>
  <si>
    <t xml:space="preserve">Prot. IPA 7395/2019. Oggetto della missione: L2L-003-2018 referente Cristina Stringher: Interviste Studio Principale per progetto AaA_Manfredonia. Spese TAB PE. Manfredonia 29-30/04/2019. PROGETTO PROVE NAZIONALI (IMP 827/2019 - TAB 828/2019 - FEE 829/2019 </t>
  </si>
  <si>
    <t xml:space="preserve">IM20190000829 </t>
  </si>
  <si>
    <t xml:space="preserve">CIG 7432554198. Prot. IPA 7395/2019. Oggetto della missione: L2L-003-2018 referente Cristina Stringher: Interviste Studio Principale per progetto AaA_Manfredonia. Spese FEE PE. Manfredonia 29-30/04/2019. PROGETTO PROVE NAZIONALI (IMP 827/2019 - TAB 828/201 </t>
  </si>
  <si>
    <t xml:space="preserve">IM20190000831 </t>
  </si>
  <si>
    <t xml:space="preserve">Prot. 4334 del 22/05/2015 - RDO 2144938 - Consumi per stampanti fotocopiatrici - CIG Z8714B0410 </t>
  </si>
  <si>
    <t xml:space="preserve">01 U 2019 1.3.02.005.99 13050 Utenze e canoni per altri servizi (INDAG INTER Spese noleggio fotocopiatrici) </t>
  </si>
  <si>
    <t xml:space="preserve">IM20190000832 </t>
  </si>
  <si>
    <t xml:space="preserve">Prot. 4334 del 22/05/2015 - RDO 2144938 - Consumi per stampantiper copie eccedenti fotocopiatrici multifunzione - CIG Z8714B0410 </t>
  </si>
  <si>
    <t xml:space="preserve">IM20190000833 </t>
  </si>
  <si>
    <t xml:space="preserve">CIG 7432554198. Prot. IPA 7394/2019. Oggetto della missione: L2L-003-2018 referente Cristina Stringher: Interviste Studio Principale per progetto AaA_Cittaducale. Spese PE. Cittaducale 28-29/04/2019. PROGETTO PROVE NAZIONALI (IMP 833/2019 - TAB 834/2019 - </t>
  </si>
  <si>
    <t xml:space="preserve">IM20190000834 </t>
  </si>
  <si>
    <t xml:space="preserve">Prot. IPA 7394/2019. Oggetto della missione: L2L-003-2018 referente Cristina Stringher: Interviste Studio Principale per progetto AaA_Cittaducale. Spese TAB PE. Cittaducale 28-29/04/2019. PROGETTO PROVE NAZIONALI (IMP 833/2019 - TAB 834/2019 - FEE 835/2019 </t>
  </si>
  <si>
    <t xml:space="preserve">IM20190000835 </t>
  </si>
  <si>
    <t xml:space="preserve">CIG 7432554198. Prot. IPA 7394/2019. Oggetto della missione: L2L-003-2018 referente Cristina Stringher: Interviste Studio Principale per progetto AaA_Cittaducale. Spese FEE PE. Cittaducale 28-29/04/2019. PROGETTO PROVE NAZIONALI (IMP 833/2019 - TAB 834/201 </t>
  </si>
  <si>
    <t xml:space="preserve">IM20190000836 </t>
  </si>
  <si>
    <t xml:space="preserve">Prot. IPA 7393/2019. Oggetto della missione: L2L-003-2018 referente Cristina Stringher: Interviste Studio Principale per progetto AaA_Cosenza. Spese TAB PE. Cosenza 26/04/2019. PROGETTO PROVE NAZIONALI </t>
  </si>
  <si>
    <t xml:space="preserve">IM20190000838 </t>
  </si>
  <si>
    <t xml:space="preserve">CIG 7432554198. IPA 7396 Baglieri - Roma 06-08/05/2019 - Incontro di lavoro attività Newsletter (Valuenews)- viaggio </t>
  </si>
  <si>
    <t xml:space="preserve">IM20190000840 </t>
  </si>
  <si>
    <t xml:space="preserve">CIG 7432554198. IPA 7397 Baglieri - Roma 20-22/05/2019 - Incontro di lavoro attività Newsletter (Valuenews)- viaggio </t>
  </si>
  <si>
    <t xml:space="preserve">IM20190000842 </t>
  </si>
  <si>
    <t xml:space="preserve">CIG 7432554198. IPA 7398 Baglieri - Roma 27-29/05/2019 - Incontro di lavoro attività Newsletter (Valuenews)- viaggio </t>
  </si>
  <si>
    <t xml:space="preserve">IM20190000844 </t>
  </si>
  <si>
    <t xml:space="preserve">CIG 7432554198. CUP F88C15001090006. Prot. IPA 7454/2019. Oggetto della missione: Incontro di lavoro. Spese PE. Roma 07/05/2019. PROGETTO PON VALUE (IMP 844/2019 - FEE 845/2019 - TAB 846/2019) </t>
  </si>
  <si>
    <t xml:space="preserve">IM20190000846 </t>
  </si>
  <si>
    <t xml:space="preserve">CUP F88C15001090006. Prot. IPA 7454/2019. Oggetto della missione: Incontro di lavoro. Spese TAB PE. Roma 07/05/2019. PROGETTO PON VALUE (IMP 844/2019 - FEE 845/2019 - TAB 846/2019) </t>
  </si>
  <si>
    <t xml:space="preserve">IM20190000847 </t>
  </si>
  <si>
    <t xml:space="preserve">CIG 7432554198. Prot. IPA 7452 e 7453 del 2019. Oggetto della missione: Partecipazione al First International Conference Scuola Democratica. Spese PI. Cagliari 05-08/06/2019. PROGETTO INDAGINI INTERNAZIONALI (IMP 847/2019 - FEE 848/2019 - TAB 849/2019 - CO </t>
  </si>
  <si>
    <t xml:space="preserve">IM20190000849 </t>
  </si>
  <si>
    <t xml:space="preserve">Prot. IPA 7452 e 7453 del 2019. Oggetto della missione: Partecipazione al First International Conference Scuola Democratica. Spese TAB PI. Cagliari 05-08/06/2019. PROGETTO INDAGINI INTERNAZIONALI (IMP 847/2019 - FEE 848/2019 - TAB 849/2019 - CONVEG 850/201 </t>
  </si>
  <si>
    <t xml:space="preserve">IM20190000850 </t>
  </si>
  <si>
    <t xml:space="preserve">Prot. IPA 7452 e 7453 del 2019. Oggetto della missione: Partecipazione al First International Conference Scuola Democratica. Spese CONVEGNO PI. Cagliari 05-08/06/2019. PROGETTO INDAGINI INTERNAZIONALI (IMP 847/2019 - FEE 848/2019 - TAB 849/2019 - CONVEG 85 </t>
  </si>
  <si>
    <t xml:space="preserve">01 U 2019 1.3.02.002.05 13038 Spese per l'organizzazione di convegni (INDAG INTER) </t>
  </si>
  <si>
    <t xml:space="preserve">IM20190000851 </t>
  </si>
  <si>
    <t xml:space="preserve">Prot. 7483/2019. Oggetto della missione: Oggetto della missione: Partecipazione IMPARARE AD IMPARARE. I SEMI DELL’ APPRENDIMENTO E DELLE COMPETENZE PERSONALI E RELAZIONALI Verso un divenire realizzativo per la scuola del 21 s. Spese TAB PE. Sessa Aurunca ( </t>
  </si>
  <si>
    <t xml:space="preserve">IM20190000852 </t>
  </si>
  <si>
    <t xml:space="preserve">CIG 7432554198. Prot. 7483/2019. Oggetto della missione: Oggetto della missione: Partecipazione IMPARARE AD IMPARARE. I SEMI DELL’ APPRENDIMENTO E DELLE COMPETENZE PERSONALI E RELAZIONALI Verso un divenire realizzativo per la scuola del 21 s. Spese PE. Ses </t>
  </si>
  <si>
    <t xml:space="preserve">IM20190000854 </t>
  </si>
  <si>
    <t xml:space="preserve">CIG 7432554198. Prot. IPA 7487/2019. Oggetto della missione: Partecipazione seminario Bambini_07 progetto 0-6 con i bambini. Spese PE. Firenze 06/05/2019. PROGETTO PROVE NAZIONALI (IMP 854/2019 - TAB 855/2019 - FEE 856/2019) </t>
  </si>
  <si>
    <t xml:space="preserve">IM20190000855 </t>
  </si>
  <si>
    <t xml:space="preserve">FRANCA ROSSI(0004688) </t>
  </si>
  <si>
    <t xml:space="preserve">Prot. IPA 7487/2019. Oggetto della missione: Partecipazione seminario Bambini_07 progetto 0-6 con i bambini. Spese TAB PE. Firenze 06/05/2019. PROGETTO PROVE NAZIONALI (IMP 854/2019 - TAB 855/2019 - FEE 856/2019) </t>
  </si>
  <si>
    <t xml:space="preserve">IM20190000857 </t>
  </si>
  <si>
    <t xml:space="preserve">CIG 7432554198. Prot. IPA 7488/2019. Oggetto della missione: Partecipazione seminario Bambini_07 progetto 0-6 con i bambini. Spese PE. Firenze 06/05/2019. PROGETTO PROVE NAZIONALI (IMP 857/2019 - TAB 858/2019 - FEE 859/2019) </t>
  </si>
  <si>
    <t xml:space="preserve">IM20190000858 </t>
  </si>
  <si>
    <t xml:space="preserve">Prot. IPA 7488/2019. Oggetto della missione: Partecipazione seminario Bambini_07 progetto 0-6 con i bambini. Spese TAB PE. Firenze 06/05/2019. PROGETTO PROVE NAZIONALI (IMP 857/2019 - TAB 858/2019 - FEE 859/2019) </t>
  </si>
  <si>
    <t xml:space="preserve">IM20190000865 </t>
  </si>
  <si>
    <t xml:space="preserve">MAVIGLIA MARIO CARMELO(0007178) </t>
  </si>
  <si>
    <t xml:space="preserve">CUP B35I16000180007. Prot. IPA 7480, 7481 e 7482 del 2019. Oggetto della missione: Partecipazione incontro preliminare visite esterne PRODIS. Spese TAB PE. Forlì 05/05/2019. PON PRODIS (IMP 864/2019 - TAB 865/2019 - FEE 866/2019) </t>
  </si>
  <si>
    <t xml:space="preserve">IM20190000872 </t>
  </si>
  <si>
    <t xml:space="preserve">Prot. IPA 7485/2019. Oggetto della missione: Ricerca Impatto sulle somministrazioni CBT delle Prove Nazionali. Dipartimento Scienze dell'Educazione di Genova. Spese TAB PE. Genova 08-09/05/2019. PROGETTO PROVE NAZIONALI (IMP 871/2019 - TAB 872/2019 - FEE 8 </t>
  </si>
  <si>
    <t xml:space="preserve">IM20190000874 </t>
  </si>
  <si>
    <t xml:space="preserve">CIG 7432554198. Prot. IPA 7486/2019. Oggetto della missione: GdL Inglese. Spese PE. Roma 13/05/2019. PROGETTO PROVE NAZIONALI (IMP 874/2019 - FEE 875/2019 - TAB 876/2019) </t>
  </si>
  <si>
    <t xml:space="preserve">IM20190000876 </t>
  </si>
  <si>
    <t xml:space="preserve">Prot. IPA 7486/2019. Oggetto della missione: GdL Inglese. Spese TAB PE. Roma 13/05/2019. PROGETTO PROVE NAZIONALI (IMP 874/2019 - FEE 875/2019 - TAB 876/2019) </t>
  </si>
  <si>
    <t xml:space="preserve">IM20190000877 </t>
  </si>
  <si>
    <t xml:space="preserve">CIG 7432554198. Prot. IPA 7489/2019. Oggetto della missione: MAVI 25: 25th INTERNATIONAL MATHEMATICAL CONFERENCE. Spese PI. Verbania Intra 06-09/06/2019. PROGETTO PROVE NAZIONALI (IMP 877/2019 - FEE 878/2019 - TAB 879/2019) </t>
  </si>
  <si>
    <t xml:space="preserve">IM20190000879 </t>
  </si>
  <si>
    <t xml:space="preserve">Prot. IPA 7489/2019. Oggetto della missione: MAVI 25: 25th INTERNATIONAL MATHEMATICAL CONFERENCE. Spese TAB PI. Verbania Intra 06-09/06/2019. PROGETTO PROVE NAZIONALI (IMP 877/2019 - FEE 878/2019 - TAB 879/2019) </t>
  </si>
  <si>
    <t xml:space="preserve">IM20190000881 </t>
  </si>
  <si>
    <t xml:space="preserve">CIG 7432554198. Prot. IPA 7479/2019. Oggetto della missione: L2L-003-2018 referente Cristina Stringher: Interviste Studio Principale per progetto AaA_Imola. Spese FEE PE. Imola 06-07/05/2019. PROGETTO PROVE NAZIONALI (IMP 880/2019 - FEE 881/2019 - TAB 882/ </t>
  </si>
  <si>
    <t xml:space="preserve">IM20190000887 </t>
  </si>
  <si>
    <t xml:space="preserve">Prot. IPA 7484/2019. Oggetto della missione: Incontri con Fornitori Invalsi e tavoli tecnici. Spese TAB PE. Roma 06-10/05/2019. PROGETTO PROVE NAZIONALI (IMP 885/2019 - FEE 886/2019 - TAB 887/2019) </t>
  </si>
  <si>
    <t xml:space="preserve">IM20190000889 </t>
  </si>
  <si>
    <t xml:space="preserve">Id: 512249 del 2019. Riunione standard Setting G13_Roma, 12-17 maggio 2019. PROVE NAZIONALI. Spese PI. Fascicolo: 2.5/2019/108. </t>
  </si>
  <si>
    <t xml:space="preserve">IM20190000893 </t>
  </si>
  <si>
    <t xml:space="preserve">Id: 512249 del 2019. Riunione standard Setting G13_Roma, 12-17 maggio 2019. PROVE NAZIONALI. Spese TAB PE. Fascicolo: 2.5/2019/108. </t>
  </si>
  <si>
    <t xml:space="preserve">IM20190000898 </t>
  </si>
  <si>
    <t xml:space="preserve">Id. 527241 del 2019. SEMINARI DI COSTRUZIONE DELLE PROVE INVALSI DI INGLESE. Spese TAB PI. Grado 13 - Dobbiaco dal 24 al 28 giugno 2019. Grado 8 - Dobbiaco dal 1° al 5 luglio 2019. PROVE NAZIONALI (Fascicolo 2.5/2019/100) </t>
  </si>
  <si>
    <t xml:space="preserve">IM20190000899 </t>
  </si>
  <si>
    <t xml:space="preserve">Id. 527241 del 2019. SEMINARI DI COSTRUZIONE DELLE PROVE INVALSI DI INGLESE. Spese TAB PE. Grado 13 - Dobbiaco dal 24 al 28 giugno 2019. Grado 8 - Dobbiaco dal 1° al 5 luglio 2019. PROVE NAZIONALI (Fascicolo 2.5/2019/100) </t>
  </si>
  <si>
    <t xml:space="preserve">IM20190000900 </t>
  </si>
  <si>
    <t xml:space="preserve">CIG 7432554198. Prot. IPA 7559/2019. Oggetto della missione: Incontro Rettore Polimi. Spese PI. Milano 28/05/2019. PROGETTO PROVE NAZIONALI (IMP 900/2019 - FEE 901/2019 - TAB 902/2019) </t>
  </si>
  <si>
    <t xml:space="preserve">IM20190000902 </t>
  </si>
  <si>
    <t xml:space="preserve">Prot. IPA 7559/2019. Oggetto della missione: Incontro Rettore Polimi. Spese TAB PI. Milano 28/05/2019. PROGETTO PROVE NAZIONALI (IMP 900/2019 - FEE 901/2019 - TAB 902/2019) </t>
  </si>
  <si>
    <t xml:space="preserve">IM20190000903 </t>
  </si>
  <si>
    <t xml:space="preserve">Prot. IPA 7558/2019. Oggetto della missione: Incontro ITT Giorgi Brindisi. Spese TAB PI. Brindisi 24/05/2019. PROGETTO PROVE NAZIONALI </t>
  </si>
  <si>
    <t xml:space="preserve">IM20190000904 </t>
  </si>
  <si>
    <t xml:space="preserve">CIG 7432554198. Prot. IPA 7557/2019. Oggetto della missione: Sistema prove CBT. Spesa PI. Bolzano e Bologna 22-23/05/2019. PROGETTO PROVE NAZIONALI (IMP 904/2019 - FEE 905/2019 - TAB 906/2019) </t>
  </si>
  <si>
    <t xml:space="preserve">IM20190000906 </t>
  </si>
  <si>
    <t xml:space="preserve">Prot. IPA 7557/2019. Oggetto della missione: Sistema prove CBT. Spesa TAB PI. Bolzano e Bologna 22-23/05/2019. PROGETTO PROVE NAZIONALI (IMP 904/2019 - FEE 905/2019 - TAB 906/2019) </t>
  </si>
  <si>
    <t xml:space="preserve">IM20190000907 </t>
  </si>
  <si>
    <t xml:space="preserve">Prot. IPA 7556/2019. Oggetto della missione: Partecipazione Olimpiadi della lettura - Istituto comprensivo Nino Cortese Casoria. Spese TAB PE. Acerra 23/05/2019. FOE </t>
  </si>
  <si>
    <t xml:space="preserve">IM20190000908 </t>
  </si>
  <si>
    <t xml:space="preserve">CIG 7432554198. Prot. IPA 7554/2019. Oggetto della missione: Gruppo di lavoro inglese. Spese PE. Roma 10/05/2019. PROGETTO PROVE NAZIONALI (IMP 908/2019 - FEE 909/2019 - TAB 910/2019) </t>
  </si>
  <si>
    <t xml:space="preserve">IM20190000910 </t>
  </si>
  <si>
    <t xml:space="preserve">Prot. IPA 7554/2019. Oggetto della missione: Gruppo di lavoro inglese. Spese TAB PE. Roma 10/05/2019. PROGETTO PROVE NAZIONALI (IMP 908/2019 - FEE 909/2019 - TAB 910/2019) </t>
  </si>
  <si>
    <t xml:space="preserve">IM20190000915 </t>
  </si>
  <si>
    <t xml:space="preserve">Prot. IPA 7560/2019. Oggetto della missione: Partecipazione Salone del Libro. Spese TAB PI. Torino 10-11/05/2019. PROGETTO PROVE NAZIONALI (IMP 913/2019 - FEE 914/2019 - TAB 915/2019) </t>
  </si>
  <si>
    <t xml:space="preserve">IM20190000917 </t>
  </si>
  <si>
    <t xml:space="preserve">CIG 7432554198. CUP F88C15001090006. Prot. IPA 7611/2019. Oggetto della missione: Oggetto della missione: Incontro al CNEL - Valutazione delle scuole. Spese PE. Roma 14-16/05/2019. PROGETTO PON VALUE (IMP 917/2019 - FEE 921/2019 - TAB 922/2019) </t>
  </si>
  <si>
    <t xml:space="preserve">IM20190000920 </t>
  </si>
  <si>
    <t xml:space="preserve">01 U 2019 1.1.02.001.01 11030 Contributi obbligatori per il personale consulenze (INPS PON CBT) </t>
  </si>
  <si>
    <t xml:space="preserve">IM20190000921 </t>
  </si>
  <si>
    <t xml:space="preserve">CIG 7432554198. CUP F88C15001090006. Prot. IPA 7611/2019. Oggetto della missione: Oggetto della missione: Incontro al CNEL - Valutazione delle scuole. Spese FEE PE. Roma 14-16/05/2019. PROGETTO PON VALUE (IMP 917/2019 - FEE 921/2019 - TAB 922/2019) </t>
  </si>
  <si>
    <t xml:space="preserve">IM20190000922 </t>
  </si>
  <si>
    <t xml:space="preserve">CUP F88C15001090006. Prot. IPA 7611/2019. Oggetto della missione: Oggetto della missione: Incontro al CNEL - Valutazione delle scuole. Spese PE. Roma 14-16/05/2019. PROGETTO PON VALUE (IMP 917/2019 - FEE 921/2019 - TAB 922/2019) </t>
  </si>
  <si>
    <t xml:space="preserve">IM20190000923 </t>
  </si>
  <si>
    <t xml:space="preserve">CIG 7432554198. CUP F88C15001090006. Prot. IPA 7610/2019. Oggetto della missione: Incontro di lavoro. Spese PE. Roma 16/05/2019. PROGETTO PON VALUE (IMP 923/2019 - FEE 924/2019) </t>
  </si>
  <si>
    <t xml:space="preserve">IM20190000927 </t>
  </si>
  <si>
    <t xml:space="preserve">Prot. IPA 7647/2019. Oggetto della missione: Conferenza nazionale Learning Analytics. Spese TAB PI. Roma 10/05/2019. PROVE NAZIONALI </t>
  </si>
  <si>
    <t xml:space="preserve">IM20190000930 </t>
  </si>
  <si>
    <t xml:space="preserve">ANOE RENATO(0001797) </t>
  </si>
  <si>
    <t xml:space="preserve">CUP B35I16000180007. Prot. IPA 7642/2019. Oggetto della missione: Visita esterna scuole PRODIS - Lecce. Spese TAB PE. Mestre 29-31/05/2019. PROGETTO PON PRODIS COD. NAZ. 10.9.1.A-FSEPON-INVALSI-2016-1 (IMP 928/2019 - FEE 929/2019 - TAB 930/2019) </t>
  </si>
  <si>
    <t xml:space="preserve">IM20190000933 </t>
  </si>
  <si>
    <t xml:space="preserve">CIG 7432554198. Prot. IPA 7652/2019. Oggetto della missione: Partecipazione in qualità di relatore alla First International Conference Scuola Democratica. Spese PE. Cagliari 05-09/06/2019. INDAGINI INTERNAZIONALI (IMP 933/2019 - FEE 934/2019 - TAB 935/2019 </t>
  </si>
  <si>
    <t xml:space="preserve">01 U 2019 1.3.02.002.02 13033 Indennità di missione e di trasferta - Personale esterno (INDAG INTER) </t>
  </si>
  <si>
    <t xml:space="preserve">IM20190000935 </t>
  </si>
  <si>
    <t xml:space="preserve">ISAC MARIA MAGDALENA(0004531) </t>
  </si>
  <si>
    <t xml:space="preserve">CIG 7432554198. Prot. IPA 7652/2019. Oggetto della missione: Partecipazione in qualità di relatore alla First International Conference Scuola Democratica. Spese TAB PE. Cagliari 05-09/06/2019. INDAGINI INTERNAZIONALI (IMP 933/2019 - FEE 934/2019 - TAB 935/ </t>
  </si>
  <si>
    <t xml:space="preserve">IM20190000939 </t>
  </si>
  <si>
    <t xml:space="preserve">CIG 7432554198. Prot. IPA 7650/2019. Oggetto della missione: Progetto L2L(responsabile Stringher Cristina). Spese PE. Torre Orsaia 14-15/05/2019. PROVE NAZIONALI (IMP 939/2019 - FEE 940/2019 - TAB 941/2019) </t>
  </si>
  <si>
    <t xml:space="preserve">IM20190000940 </t>
  </si>
  <si>
    <t xml:space="preserve">CIG 7432554198. Prot. IPA 7650/2019. Oggetto della missione: Progetto L2L(responsabile Stringher Cristina). Spese FEE PE. Torre Orsaia 14-15/05/2019. PROVE NAZIONALI (IMP 939/2019 - FEE 940/2019 - TAB 941/2019) </t>
  </si>
  <si>
    <t xml:space="preserve">IM20190000944 </t>
  </si>
  <si>
    <t xml:space="preserve">PULVIRENTI SEBASTIANO(0002976) </t>
  </si>
  <si>
    <t xml:space="preserve">CUP B35I16000180007. Prot. IPA 7638/2019. Oggetto della missione: Visita esterna scuole. Progetto PRODIS Lecce. Spese TAB PE. Lecce 14-17/05/2019. PROGETTO PON PRODIS COD. NAZ. 10.9.1.A-FSEPON-INVALSI-2016-1 (IMP 942/2019 - FEE 943/2019 - TAB 944/2019) </t>
  </si>
  <si>
    <t xml:space="preserve">IM20190000945 </t>
  </si>
  <si>
    <t xml:space="preserve">CIG 7432554198. Prot. IPA 7625/2019. Oggetto della missione: Incontri con Fornitori. Spese PE. Roma 15-17/05/2019. PROVE NAZIONALI (IMP 945/2019 - FEE 946/2019 - TAB 947/2019) </t>
  </si>
  <si>
    <t xml:space="preserve">IM20190000947 </t>
  </si>
  <si>
    <t xml:space="preserve">Prot. IPA 7625/2019. Oggetto della missione: Incontri con Fornitori. Spese TAB PE. Roma 15-17/05/2019. PROVE NAZIONALI (IMP 945/2019 - FEE 946/2019 - TAB 947/2019) </t>
  </si>
  <si>
    <t xml:space="preserve">IM20190000949 </t>
  </si>
  <si>
    <t xml:space="preserve">CERINI GIANCARLO(0001695) </t>
  </si>
  <si>
    <t xml:space="preserve">CUP B35I16000180007. Prot. IPA 7656/2019. Oggetto della missione: Visita esterna scuole - progetto PRODIS. Spese TAB PE. Imola 21-24/05/2019. PROGETTO PON PRODIS COD. NAZ. 10.9.1.A-FSEPON-INVALSI-2016-1 </t>
  </si>
  <si>
    <t xml:space="preserve">IM20190000952 </t>
  </si>
  <si>
    <t xml:space="preserve">CUP B35I16000180007. Prot. IPA 7655/2019. Oggetto della missione: Visita esterna scuole - progetto PRODIS. Spese TAB PE. Imola 21-24/05/2019. PROGETTO PON PRODIS COD. NAZ. 10.9.1.A-FSEPON-INVALSI-2016-1 (IMP 950/2019 - FEE 951/2019 - TAB 952/2019) </t>
  </si>
  <si>
    <t xml:space="preserve">IM20190000955 </t>
  </si>
  <si>
    <t xml:space="preserve">SPINOSI MARIA TERESA(0007183) </t>
  </si>
  <si>
    <t xml:space="preserve">CUP B35I16000180007. Prot. IPA 7654/2019. Oggetto della missione: Visita esterna scuole - progetto PRODIS. Spese TAB PE. Imola 21-24/05/2019. PROGETTO PON PRODIS COD. NAZ. 10.9.1.A-FSEPON-INVALSI-2016-1 (TAB 953/2019 AUTO PROPRIA - TAB 955/2019 VITTO) </t>
  </si>
  <si>
    <t xml:space="preserve">IM20190000957 </t>
  </si>
  <si>
    <t xml:space="preserve">Id: 516959 del 2019. Seminario descrizione Livellio G13 MAT e ITA. Roma, 20-24 maggio 2019. Spese PI. PROVE NAZIONALI. Fascicolo: 2.5/2019/99. </t>
  </si>
  <si>
    <t xml:space="preserve">IM20190000958 </t>
  </si>
  <si>
    <t xml:space="preserve">Id: 516959 del 2019. Seminario descrizione Livellio G13 MAT e ITA. Roma, 20-24 maggio 2019. Spese PE. PROVE NAZIONALI. Fascicolo: 2.5/2019/99. </t>
  </si>
  <si>
    <t xml:space="preserve">IM20190000959 </t>
  </si>
  <si>
    <t xml:space="preserve">Id: 516959 del 2019. Seminario descrizione Livellio G13 MAT e ITA. Roma, 20-24 maggio 2019. Spese SALE. PROVE NAZIONALI. Fascicolo: 2.5/2019/99. </t>
  </si>
  <si>
    <t xml:space="preserve">IM20190000961 </t>
  </si>
  <si>
    <t xml:space="preserve">Id: 516959 del 2019. Seminario descrizione Livellio G13 MAT e ITA. Roma, 20-24 maggio 2019. Spese TAB PE. PROVE NAZIONALI. Fascicolo: 2.5/2019/99. </t>
  </si>
  <si>
    <t xml:space="preserve">IM20190000965 </t>
  </si>
  <si>
    <t xml:space="preserve">CIG 7432554198. Prot. IPA 7651/2019. Oggetto della missione: ICILS NRC Meeting. Spese PI. Jyvaskyla 16-22/06/2019. INDAGINI INTERNAZIONALI (IMP 965/2019 - FEE 966/2019 - TAB 967/2019) </t>
  </si>
  <si>
    <t xml:space="preserve">IM20190000967 </t>
  </si>
  <si>
    <t xml:space="preserve">Prot. IPA 7651/2019. Oggetto della missione: ICILS NRC Meeting. Spese TAB PI. Jyvaskyla 16-22/06/2019. INDAGINI INTERNAZIONALI (IMP 965/2019 - FEE 966/2019 - TAB 967/2019) </t>
  </si>
  <si>
    <t xml:space="preserve">IM20190000969 </t>
  </si>
  <si>
    <t xml:space="preserve">CIG 7380724E1C PROT. 4056 DEL 14/05/2019 - Produzione di 4 volumi collettanei dedicati ai contributi di ricerca presentati al II Seminario “I dati INVALSI: uno strumento per la ricerca”, Firenze (17-18 novembre 2017) Id: 517201 (ORDINE N. 2 FASC. 11.6|201 </t>
  </si>
  <si>
    <t xml:space="preserve">01 U 2019 1.3.02.099.99 13115 ALTRI SERVIZI NON ALTRIMENTI CLASSIFICABILI (PROVE NAZ PUBBLICAZIONI) </t>
  </si>
  <si>
    <t xml:space="preserve">IM20190000970 </t>
  </si>
  <si>
    <t xml:space="preserve">Prot. IPA 7662/2019. Oggetto della missione: Incontro presso Commissione Europea su autovalutazione. Spese TAB PI. Bruxelles 22-24/05/2019. VALUTAZIONE SCUOLE </t>
  </si>
  <si>
    <t xml:space="preserve">01 U 2019 1.3.02.002.01 13030 Missioni del personale dipendente (VALUT SCUOLE) </t>
  </si>
  <si>
    <t xml:space="preserve">IM20190000973 </t>
  </si>
  <si>
    <t xml:space="preserve">Prot. IPA 7615/2019. Oggetto della missione: Incontro Unibo Test Assembly. Spese TAB PI. Bologna 24-25/05/2019. PROVE NAZIONALI (IMP 971/2019 - FEE 972/2019 - TAB 973/2019) </t>
  </si>
  <si>
    <t xml:space="preserve">IM20190001004 </t>
  </si>
  <si>
    <t xml:space="preserve">LOSITO BRUNO(0000055) </t>
  </si>
  <si>
    <t xml:space="preserve">Prot. IPA 7724/2019. Oggetto della missione: Partecipazione in qualità di discussant al XIII Congresso Nazionale Psicologia della Salute Simposio Scuola. Spese TAB PE. Napoli 25/05/2019. INDAGINI INTERNAZIONALI (IMP 999/2019 - FEE 1000/2019 - TAB 1004/2019 </t>
  </si>
  <si>
    <t xml:space="preserve">IM20190001005 </t>
  </si>
  <si>
    <t xml:space="preserve">AA </t>
  </si>
  <si>
    <t xml:space="preserve">IM20190001009 </t>
  </si>
  <si>
    <t xml:space="preserve">ipa 7721. napoli 25/05/2019 </t>
  </si>
  <si>
    <t xml:space="preserve">IM20190001010 </t>
  </si>
  <si>
    <t xml:space="preserve">INPS SU SCROCCA Prot. 4371/2019 SEL1/2019 ID 513281 esperto in ambito infanzia (imp. 996 imp 1002 e 1010/2019) </t>
  </si>
  <si>
    <t xml:space="preserve">IM20190001013 </t>
  </si>
  <si>
    <t xml:space="preserve">CIG 7432554198. Prot. IPA 7730 e 7732 del 2019. Oggetto della missione: Relazione per il Progetto Dalle Prove INVALSI alla Didattica laboratoriale. Spese PI. Catanzaro 07-10/06/2019. PROVE NAZIONALI (IMP 1013/2019 - FEE 1014/2019 - TAB 1015/2019) </t>
  </si>
  <si>
    <t xml:space="preserve">IM20190001015 </t>
  </si>
  <si>
    <t xml:space="preserve">Prot. IPA 7730 e 7732 del 2019. Oggetto della missione: Relazione per il Progetto Dalle Prove INVALSI alla Didattica laboratoriale. Spese TAB PI. Catanzaro 07-10/06/2019. PROVE NAZIONALI (IMP 1013/2019 - FEE 1014/2019 - TAB 1015/2019) </t>
  </si>
  <si>
    <t xml:space="preserve">IM20190001016 </t>
  </si>
  <si>
    <t xml:space="preserve">CIG 7432554198. Prot. IPA 7765/2019. Oggetto della missione: Relazione conferenza Annuale AISRe 2019. Spese PI. L'Aquila 16-18/09/2019. PROVE NAZIONALI (IMP 1016/2019 - FEE 1017/2019 - TAB 1018/2019) </t>
  </si>
  <si>
    <t xml:space="preserve">IM20190001018 </t>
  </si>
  <si>
    <t xml:space="preserve">Prot. IPA 7765/2019. Oggetto della missione: Relazione conferenza Annuale AISRe 2019. Spese TAB PI. L'Aquila 16-18/09/2019. PROVE NAZIONALI (IMP 1016/2019 - FEE 1017/2019 - TAB 1018/2019) </t>
  </si>
  <si>
    <t xml:space="preserve">IM20190001020 </t>
  </si>
  <si>
    <t xml:space="preserve">CIG 7432554198. Prot. IPA 7762 e 7763 del 2019. Oggetto della missione: Partecipazione al primo WORKSHOP SCIENTIFICO Educazione finanziaria: strumenti di progettazione e indicatori di qualità. Risultati del monitoraggio ONEEF. Spese PI. Milano 29-30/05/201 </t>
  </si>
  <si>
    <t xml:space="preserve">IM20190001022 </t>
  </si>
  <si>
    <t xml:space="preserve">Prot. IPA 7762 e 7763 del 2019. Oggetto della missione: Partecipazione al primo WORKSHOP SCIENTIFICO Educazione finanziaria: strumenti di progettazione e indicatori di qualità. Risultati del monitoraggio ONEEF. Spese TAB PI. Milano 29-30/05/2019. INDAGINI </t>
  </si>
  <si>
    <t xml:space="preserve">IM20190001023 </t>
  </si>
  <si>
    <t xml:space="preserve">GIAMPIETRO-POLIANDRI-FREDDANO-MOLINARI-EPIFANI-BAGLIERI-MARZOLI-DI BELLO Uditore - Id: 517661 FEE Registrazione – International First International Conference – SCUOLA DEMOCRATICA Cagliari 6-7-8 giugno 2019 (CONV 1011/2019 - FEE 1023/2019) </t>
  </si>
  <si>
    <t xml:space="preserve">IM20190001026 </t>
  </si>
  <si>
    <t xml:space="preserve">Prot. IPA 7758/2019. Oggetto della missione: partecipazione CdA - 22/05/2019. Spese TAB PE. Roma. ORGANI ISTITUZIONALI (IMP 1024/2019 - FEE 1025/2019 - TAB 1026/2019) </t>
  </si>
  <si>
    <t xml:space="preserve">IM20190001027 </t>
  </si>
  <si>
    <t xml:space="preserve">CIG 7432554198. Prot. IPA 7731/2019. Oggetto della missione: Partecipazione convegno educazione finanziaria. Spese PE. Milano 29-30/05/2019. ORGANI ISTITUZIONALI (IMP 1027/2019 - FEE 1028/2019 - TAB 1029/2019) </t>
  </si>
  <si>
    <t xml:space="preserve">IM20190001029 </t>
  </si>
  <si>
    <t xml:space="preserve">Prot. IPA 7731/2019. Oggetto della missione: Partecipazione convegno educazione finanziaria. Spese TAB PE. Milano 29-30/05/2019. ORGANI ISTITUZIONALI (IMP 1027/2019 - FEE 1028/2019 - TAB 1029/2019) </t>
  </si>
  <si>
    <t xml:space="preserve">IM20190001037 </t>
  </si>
  <si>
    <t xml:space="preserve">Prot. IPA 7734/2019. Oggetto della missione: Workshop SICI STRATEGIES AND OBSTACLES FOR INNOVATION, SYSTEM-WIDE APPROACH, CO-CREATION. Spese TAB PI. Madeira 30/05-01/06/2019. VALUTAZIONE SCUOLE (IMP 1035/2019 - FEE 1036/2019 - TAB 1037/2019) </t>
  </si>
  <si>
    <t xml:space="preserve">IM20190001038 </t>
  </si>
  <si>
    <t xml:space="preserve">CIG 7432554198. CUP F88C15001090006. Prot. IPA 7733/2019. Oggetto della missione: Workshop SICI STRATEGIES AND OBSTACLES FOR INNOVATION, SYSTEM-WIDE APPROACH, CO-CREATION. Spese PI. Madeira 29/05-01/06/2019. PON VALUE COD. NAZ. 10.9.3.A-FSEPON-INVALSI-2015 </t>
  </si>
  <si>
    <t xml:space="preserve">IM20190001041 </t>
  </si>
  <si>
    <t xml:space="preserve">CUP B35I16000180007. Prot. IPA 7727/2019. Oggetto della missione: Visita esterna scuole - progetto PRODIS - Pescara. Spese TAB PE. Pescara 27-30/05/2019. PON PRODIS COD. NAZ. 10.9.1.A-FSEPON-INVALSI-2016-1 </t>
  </si>
  <si>
    <t xml:space="preserve">IM20190001044 </t>
  </si>
  <si>
    <t xml:space="preserve">01 U 2019 1.3.02.010.01 13078 Incarichi libero professionali di studi, ricerca e consulenza (VALUT SCUOLE) </t>
  </si>
  <si>
    <t xml:space="preserve">IM20190001045 </t>
  </si>
  <si>
    <t xml:space="preserve">01 U 2019 1.1.02.001.01 11029 Contributi obbligatori per il personale consulenze (INPS VALUT SCUOLE) </t>
  </si>
  <si>
    <t xml:space="preserve">IM20190001046 </t>
  </si>
  <si>
    <t xml:space="preserve">ID 431433 Contributo IRAP - Responsabile progetto: Donatella Poliandri - Incarico di lavoro autonomo a 456 esperti individuati mediante la selezione 6-2016 e inseriti nell'Elenco degli Esperti dei NEV (rif. PROVV. da 1044-1048) - VALUTAZIONE SCUOLE </t>
  </si>
  <si>
    <t xml:space="preserve">01 U 2019 1.2.01.001.01 12004 Imposta regionale sulle attivita' produttive a carico dell'ente sugli emolumenti Consulenze/Fonti esterne (VALUT SCUOLE) </t>
  </si>
  <si>
    <t xml:space="preserve">IM20190001048 </t>
  </si>
  <si>
    <t xml:space="preserve">IM20190001049 </t>
  </si>
  <si>
    <t xml:space="preserve">CUP B35I16000180007. Prot. IPA 7725/2019. Oggetto della missione: Visita esterna scuole - progetto PRODIS - Pescara. Spese TAB PE. Pescara 27-30/05/2019. PON PRODIS COD. NAZ. 10.9.1.A-FSEPON-INVALSI-2016-1 (IMP 1042/2019 - FEE 1043/2019 - TAB 1049/2019) </t>
  </si>
  <si>
    <t xml:space="preserve">IM20190001050 </t>
  </si>
  <si>
    <t xml:space="preserve">CIG 7432554198. Prot. IPA 7720/2019. Oggetto della missione: GdL inglese. Spese PE. Roma 20/05/2019. PROVE NAZIONALI (IMP 1050/2019 - FEE 1051/2019 - TAB 1052/2019) </t>
  </si>
  <si>
    <t xml:space="preserve">IM20190001052 </t>
  </si>
  <si>
    <t xml:space="preserve">Prot. IPA 7720/2019. Oggetto della missione: GdL inglese. Spese TAB PE. Roma 20/05/2019. PROVE NAZIONALI (IMP 1050/2019 - FEE 1051/2019 - TAB 1052/2019) </t>
  </si>
  <si>
    <t xml:space="preserve">IM20190001053 </t>
  </si>
  <si>
    <t xml:space="preserve">Missione Palmiero Carlo a Tempe (Arizona) dal 03/03/2019 al 10/03/2019 - spese viaggio e pernottamento IPA 5079. riferimento a IMP 2270/2018 </t>
  </si>
  <si>
    <t xml:space="preserve">IM20190001054 </t>
  </si>
  <si>
    <t xml:space="preserve">CIG 7432554198. Prot. IPA 7719/2019. Oggetto della missione: Incontro scuola per approfondimento prove INVALSI. Spese PE. Padova 27-29/05/2019. PROVE NAZIONALI (IMP 1054/2019 - FEE 1055/2019 - TAB 1056/2019) </t>
  </si>
  <si>
    <t xml:space="preserve">IM20190001056 </t>
  </si>
  <si>
    <t xml:space="preserve">Prot. IPA 7719/2019. Oggetto della missione: Incontro scuola per approfondimento prove INVALSI. Spese TAB PE. Padova 27-29/05/2019. PROVE NAZIONALI (IMP 1054/2019 - FEE 1055/2019 - TAB 1056/2019) </t>
  </si>
  <si>
    <t xml:space="preserve">IM20190001057 </t>
  </si>
  <si>
    <t xml:space="preserve">CIG 7432554198. Prot. IPA 7770/2019. Oggetto della missione: Partecipazione al Congresso Scuola Democratica in qualità di relatore. Spese PI. Cagliari 05-08/06/2019. PROVE NAZIONALI (IMP 1057/2019 - FEE 1058/2019 - TAB 1059/2019 - CONV 1060/2019) </t>
  </si>
  <si>
    <t xml:space="preserve">IM20190001059 </t>
  </si>
  <si>
    <t xml:space="preserve">Prot. IPA 7770/2019. Oggetto della missione: Partecipazione al Congresso Scuola Democratica in qualità di relatore. Spese TAB PI. Cagliari 05-08/06/2019. PROVE NAZIONALI (IMP 1057/2019 - FEE 1058/2019 - TAB 1059/2019 - CONV 1060/2019) </t>
  </si>
  <si>
    <t xml:space="preserve">IM20190001061 </t>
  </si>
  <si>
    <t xml:space="preserve">CIG 7432554198. Prot. IPA 7769/2019. Oggetto della missione: Missione di gruppo L2L per il Congresso Scuola Democratica. Spese PE. Cagliari 04-09/06/2019. PROVE NAZIONALI (IMP 1061/2019 - FEE 1062/2019 - TAB 1063/2019 - CONV 1064/2019) </t>
  </si>
  <si>
    <t xml:space="preserve">IM20190001063 </t>
  </si>
  <si>
    <t xml:space="preserve">Prot. IPA 7769/2019. Oggetto della missione: Missione di gruppo L2L per il Congresso Scuola Democratica. Spese TAB PE. Cagliari 04-09/06/2019. PROVE NAZIONALI (IMP 1061/2019 - FEE 1062/2019 - TAB 1063/2019 - CONV 1064/2019) </t>
  </si>
  <si>
    <t xml:space="preserve">IM20190001065 </t>
  </si>
  <si>
    <t xml:space="preserve">CIG 7432554198. Prot. IPA 7771/2019. Oggetto della missione: Learning analytics UNIMORE. Spese PI. Modena 27-29/05/2019. PROVE NAZIONALI (IMP 1065/2019 - FEE 1066/2019 - TAB 1067/2019) </t>
  </si>
  <si>
    <t xml:space="preserve">IM20190001067 </t>
  </si>
  <si>
    <t xml:space="preserve">Prot. IPA 7771/2019. Oggetto della missione: Learning analytics UNIMORE. Spese TAB PI. Modena 27-29/05/2019. PROVE NAZIONALI (IMP 1065/2019 - FEE 1066/2019 - TAB 1067/2019) </t>
  </si>
  <si>
    <t xml:space="preserve">IM20190001068 </t>
  </si>
  <si>
    <t xml:space="preserve">CIG 7432554198. Prot. IPA 7767/2019. Oggetto della missione: Missione di gruppo L2L per il congresso Scuola Democratica. Spese PE. Cagliari 05-08/06/2019. PROVE NAZIONALI (IMP 1068/2019 - FEE 1069/2019 - TAB 1070/2019 - CONV 1071/2019) </t>
  </si>
  <si>
    <t xml:space="preserve">IM20190001069 </t>
  </si>
  <si>
    <t xml:space="preserve">CIG 7432554198. Prot. IPA 7767/2019. Oggetto della missione: Missione di gruppo L2L per il congresso Scuola Democratica. Spese FEE PE. Cagliari 05-08/06/2019. PROVE NAZIONALI (IMP 1068/2019 - FEE 1069/2019 - TAB 1070/2019 - CONV 1071/2019) </t>
  </si>
  <si>
    <t xml:space="preserve">IM20190001070 </t>
  </si>
  <si>
    <t xml:space="preserve">Prot. IPA 7767/2019. Oggetto della missione: Missione di gruppo L2L per il congresso Scuola Democratica. Spese TAB PE. Cagliari 05-08/06/2019. PROVE NAZIONALI (IMP 1068/2019 - FEE 1069/2019 - TAB 1070/2019 - CONV 1071/2019) </t>
  </si>
  <si>
    <t xml:space="preserve">IM20190001072 </t>
  </si>
  <si>
    <t xml:space="preserve">CIG 7432554198. Prot. IPA 7766/2019. Oggetto della missione: GdL inglese. Spese PE. Roma 24/05/2019. PROVE NAZIONALI (IMP 1072/2019 - FEE 1073/2019 - TAB 1074/2019) </t>
  </si>
  <si>
    <t xml:space="preserve">IM20190001074 </t>
  </si>
  <si>
    <t xml:space="preserve">tab </t>
  </si>
  <si>
    <t xml:space="preserve">IM20190001076 </t>
  </si>
  <si>
    <t xml:space="preserve">Prot. IPA 7815/2019. Oggetto della missione: GdL inglese. Spese TAB PE. Roma 27/05/2019. PROVE NAZIONALI </t>
  </si>
  <si>
    <t xml:space="preserve">IM20190001078 </t>
  </si>
  <si>
    <t xml:space="preserve">CIG 7432554198. Prot. IPA 7773/2019. Oggetto della missione: Congresso Scuola Democratica 2019, presentazione contributo progetto di ricerca L2L. Spese PE. Cagliari 05-08/06/2019. PROVE NAZIONALI (IMP 1078/2019 - FEE 1079/2019 - TAB 1080/2019 - CONV 1081/2 </t>
  </si>
  <si>
    <t xml:space="preserve">IM20190001080 </t>
  </si>
  <si>
    <t xml:space="preserve">Prot. IPA 7773/2019. Oggetto della missione: Congresso Scuola Democratica 2019, presentazione contributo progetto di ricerca L2L. Spese PE. Cagliari 05-08/06/2019. PROVE NAZIONALI (IMP 1078/2019 - FEE 1079/2019 - TAB 1080/2019 - CONV 1081/2019) </t>
  </si>
  <si>
    <t xml:space="preserve">IM20190001082 </t>
  </si>
  <si>
    <t xml:space="preserve">Prot. IPA 7820/2019. Oggetto della missione: Contenzioso INVALSI. Spese TAB PI. Velletri 22/05/2019. FOE </t>
  </si>
  <si>
    <t xml:space="preserve">IM20190001085 </t>
  </si>
  <si>
    <t xml:space="preserve">Prot. IPA da 7825 a 7827 del 2019. Oggetto della missione: Incontri formativi sulle prove INVALSI - Tecnodid. Spese TAB PI. Caserta 27/05/2019, Caserta 30/05/2019, Santa Maria a Vico 31/05/2019. PROVE NAZIONALI </t>
  </si>
  <si>
    <t xml:space="preserve">IM20190001091 </t>
  </si>
  <si>
    <t xml:space="preserve">CIG Z6B2055634 - Noleggio per 24 mesi di n. 1 terminale rilevazione presenze Echo Basic P. + n. 1 SIM telefonica M2M </t>
  </si>
  <si>
    <t xml:space="preserve">01 U 2019 1.3.02.007.04 13058 Noleggi di hardware (FOE) </t>
  </si>
  <si>
    <t xml:space="preserve">IM20190001092 </t>
  </si>
  <si>
    <t xml:space="preserve">CUP B35I16000180007. Prot. IPA 7726/2019. Oggetto della missione: Visita esterna scuole - progetto PRODIS - Pescara. Spese TAB PE. Pescara 27-30/05/2019. PON PRODIS COD. NAZ. 10.9.3.A-FSEPON-INVALSI-2015-1 (IMP 1089/2019 - FEE 1090/2019 - TAB 1092/2019) </t>
  </si>
  <si>
    <t xml:space="preserve">IM20190001097 </t>
  </si>
  <si>
    <t xml:space="preserve">CUP B35I16000180007. Prot. IPA 7643/2019. Oggetto della missione: Visita esterna scuole - progetto PRODIS - Mestre. Spese TAB PE. Pescara 29-31/05/2019. PON PRODIS COD. NAZ. 10.9.3.A-FSEPON-INVALSI-2015-1 (IMP 1095/2019 - FEE 1096/2019 - TAB 1097/2019) </t>
  </si>
  <si>
    <t xml:space="preserve">IM20190001098 </t>
  </si>
  <si>
    <t xml:space="preserve">Prot. IPA 7644/2019. Oggetto della missione: Visita esterna scuole Mestre. Spese PE TAB. Mestre 29-31/05/2019. PON PRODIS COD. NAZ. 10.9.3.A-FSEPON-INVALSI-2015-1 </t>
  </si>
  <si>
    <t xml:space="preserve">IM20190001101 </t>
  </si>
  <si>
    <t xml:space="preserve">RUCCO MARCELLA(0007179) </t>
  </si>
  <si>
    <t xml:space="preserve">CUP B35I16000180007. Prot. IPA 7645/2019. Oggetto della missione: Visita esterna scuole - progetto PRODIS - Mestre. Spese TAB PE. Pescara 29-31/05/2019. PON PRODIS COD. NAZ. 10.9.3.A-FSEPON-INVALSI-2015-1 (IMP 1099/2019 - FEE 1100/2019 - TAB 1101/2019) </t>
  </si>
  <si>
    <t xml:space="preserve">IM20190001102 </t>
  </si>
  <si>
    <t xml:space="preserve">CIG 7432554198. CUP F88C15001090006. Prot IPA 7816, 7817, 7819, 7839, 7840, 7841 e 7843 del 2019. Oggetto della missione: International First Conference - SCUOLA DEMOCRATICA. Spese PI. Cagliari 05-08/06/2019. PON VALUE COD. NAZ. 10.9.3.A-FSEPON-INVALSI-201 </t>
  </si>
  <si>
    <t xml:space="preserve">IM20190001103 </t>
  </si>
  <si>
    <t xml:space="preserve">CIG 7432554198. CUP F88C15001090006. Prot IPA 7816, 7817, 7819, 7839, 7840, 7841 e 7843 del 2019 e Prot IPA da 7821 a 7824 e 7828 del 2019. Oggetto della missione: International First Conference - SCUOLA DEMOCRATICA. Spese FEE (PI + PE). Cagliari 05-09/06/ </t>
  </si>
  <si>
    <t xml:space="preserve">IM20190001104 </t>
  </si>
  <si>
    <t xml:space="preserve">CUP F88C15001090006. Prot IPA 7816, 7817, 7819, 7839, 7840, 7841 e 7843 del 2019. Oggetto della missione: International First Conference - SCUOLA DEMOCRATICA. Spese PI. Cagliari 05-08/06/2019. PON VALUE COD. NAZ. 10.9.3.A-FSEPON-INVALSI-2015-1 (IMP 1102/20 </t>
  </si>
  <si>
    <t xml:space="preserve">IM20190001105 </t>
  </si>
  <si>
    <t xml:space="preserve">CIG 7432554198. CUP F88C15001090006. Prot IPA da 7821 a 7824 e 7828 del 2019. Oggetto della missione: International First Conference - SCUOLA DEMOCRATICA. Spese PE. Cagliari 05-09/06/2019. PON VALUE COD. NAZ. 10.9.3.A-FSEPON-INVALSI-2015-1 (IMP 1105/2019 - </t>
  </si>
  <si>
    <t xml:space="preserve">IM20190001106 </t>
  </si>
  <si>
    <t xml:space="preserve">CUP F88C15001090006. Prot IPA da 7821 a 7824 e 7828 del 2019. Oggetto della missione: International First Conference - SCUOLA DEMOCRATICA. Spese TAB PE. Cagliari 05-09/06/2019. PON VALUE COD. NAZ. 10.9.3.A-FSEPON-INVALSI-2015-1 (IMP 1105/2019 - FEE 1103/20 </t>
  </si>
  <si>
    <t xml:space="preserve">IM20190001108 </t>
  </si>
  <si>
    <t xml:space="preserve">FEE IPA 7818 </t>
  </si>
  <si>
    <t xml:space="preserve">IM20190001110 </t>
  </si>
  <si>
    <t xml:space="preserve">IM20190001123 </t>
  </si>
  <si>
    <t xml:space="preserve">CIG 7432554198. Prot. IPA 7848/2019. Oggetto della missione: GdL inglese. Spese PE. Roma 31/05/2019. PROVE NAZIONALI (IMP 1123/2019 - FEE 1124/2019 - TAB 1125/2019) </t>
  </si>
  <si>
    <t xml:space="preserve">IM20190001127 </t>
  </si>
  <si>
    <t xml:space="preserve">CIG 7432554198. Prot IPA 7842 del 2019. Oggetto della missione: International First Conference - SCUOLA DEMOCRATICA. Spese PI. Cagliari 06-08/06/2019. PROVE NAZIONALI (IMP 1127/2019 - FEE 1128/2019 - TAB 1129/2019) </t>
  </si>
  <si>
    <t xml:space="preserve">IM20190001129 </t>
  </si>
  <si>
    <t xml:space="preserve">RICCARDI VERONICA(0003610) </t>
  </si>
  <si>
    <t xml:space="preserve">Prot IPA 7842 del 2019. Oggetto della missione: International First Conference - SCUOLA DEMOCRATICA. Spese TAB PI. Cagliari 06-08/06/2019. PROVE NAZIONALI (IMP 1127/2019 - FEE 1128/2019 - TAB 1129/2019) </t>
  </si>
  <si>
    <t xml:space="preserve">IM20190001130 </t>
  </si>
  <si>
    <t xml:space="preserve">CIG 7432554198. Prot. IPA 7845/2019. Oggetto della missione: Commissione per la valutazione dei progetti UniGe il 3/06 e Convegno L’alternanza scuola lavoro in UniGe: da progetto a realtà di sistema il 4/06. Spese PI. Genova 03-05/06/2019. PROVE NAZIONALI </t>
  </si>
  <si>
    <t xml:space="preserve">IM20190001132 </t>
  </si>
  <si>
    <t xml:space="preserve">Prot. IPA 7845/2019. Oggetto della missione: Commissione per la valutazione dei progetti UniGe il 3/06 e Convegno L’alternanza scuola lavoro in UniGe: da progetto a realtà di sistema il 4/06. Spese TAB PI. Genova 03-05/06/2019. PROVE NAZIONALI (IMP 1130/20 </t>
  </si>
  <si>
    <t xml:space="preserve">IM20190001133 </t>
  </si>
  <si>
    <t xml:space="preserve">Prot. IPA 7883/2019. Oggetto della missione: Progetto L2L, interviste a docenti. Spese TAB PE. Veroli 29/05/2019. PROVE NAZIONALI </t>
  </si>
  <si>
    <t xml:space="preserve">IM20190001134 </t>
  </si>
  <si>
    <t xml:space="preserve">CIG 7432554198. Prot. IPA 7886, 7887 e 7888 del 2019. Oggetto della missione: Incontro per piattaforma prove CBT. Spese PI. Lussemburgo 30-31/05/2019. PROVE NAZIONALI (IMP 1134/2019 - FEE 1135/2019 - TAB 1136/2019) </t>
  </si>
  <si>
    <t xml:space="preserve">IM20190001136 </t>
  </si>
  <si>
    <t xml:space="preserve">Prot. IPA 7886, 7887 e 7888 del 2019. Oggetto della missione: Incontro per piattaforma prove CBT. Spese TAB PI. Lussemburgo 30-31/05/2019. PROVE NAZIONALI (IMP 1134/2019 - FEE 1135/2019 - TAB 1136/2019) </t>
  </si>
  <si>
    <t xml:space="preserve">IM20190001137 </t>
  </si>
  <si>
    <t xml:space="preserve">CIG 7432554198. Prot. IPA 7889 e 7890 del 2019. Oggetto della missione: Incontri formativi sulle prove INVALSI - Tecnodid. Spese PI. Santa Maria a Vico 31/05/2019. PROVE NAZIONALI (IMP 1137/2019 - FEE 1138/2019 - TAB 1139/2019) </t>
  </si>
  <si>
    <t xml:space="preserve">IM20190001139 </t>
  </si>
  <si>
    <t xml:space="preserve">Prot. IPA 7889 e 7890 del 2019. Oggetto della missione: Incontri formativi sulle prove INVALSI - Tecnodid. Spese TAB PI. Santa Maria a Vico 31/05/2019. PROVE NAZIONALI (IMP 1137/2019 - FEE 1138/2019 - TAB 1139/2019) </t>
  </si>
  <si>
    <t xml:space="preserve">IM20190001158 </t>
  </si>
  <si>
    <t xml:space="preserve">CIG 7432554198. Prot. IPA 7847/2019. Oggetto della missione: 1st International Formative and Digital Assessment Meeting. Spese PI. San Paolo 03-07/07/2019. PROVE NAZIONALI (IMP 1158/2019 - FEE 1159/2019 - TAB 1160/2019) </t>
  </si>
  <si>
    <t xml:space="preserve">IM20190001159 </t>
  </si>
  <si>
    <t xml:space="preserve">CIG 7432554198. Prot. IPA 7847/2019. Oggetto della missione: 1st International Formative and Digital Assessment Meeting. Spese FEE PI. San Paolo 03-07/07/2019. PROVE NAZIONALI (IMP 1158/2019 - FEE 1159/2019 - TAB 1160/2019) </t>
  </si>
  <si>
    <t xml:space="preserve">IM20190001160 </t>
  </si>
  <si>
    <t xml:space="preserve">Prot. IPA 7847/2019. Oggetto della missione: 1st International Formative and Digital Assessment Meeting. Spese TAB PI. San Paolo 03-07/07/2019. PROVE NAZIONALI (IMP 1158/2019 - FEE 1159/2019 - TAB 1160/2019) </t>
  </si>
  <si>
    <t xml:space="preserve">IM20190001161 </t>
  </si>
  <si>
    <t xml:space="preserve">CIG 7432554198. Prot. IPA 7891/2019. Oggetto della missione: GdL Inglese. Spese PE. Roma 03/06/2019. PROVE NAZIONALI (IMP 1161/2019 - FEE 1162/2019 - TAB 1163/2019) </t>
  </si>
  <si>
    <t xml:space="preserve">IM20190001163 </t>
  </si>
  <si>
    <t xml:space="preserve">Prot. IPA 7891/2019. Oggetto della missione: GdL Inglese. Spese tab PE. Roma 03/06/2019. PROVE NAZIONALI (IMP 1161/2019 - FEE 1162/2019 - TAB 1163/2019) </t>
  </si>
  <si>
    <t xml:space="preserve">IM20190001166 </t>
  </si>
  <si>
    <t xml:space="preserve">ESSE PI SERVICE SRLS(0004795) </t>
  </si>
  <si>
    <t xml:space="preserve">CIG ZD9295CEB3 PROT INC 6202 DEL 30/07/2019 Id: 521429 SERVIZIO DI RIPARAZIONE (notebook AsusZen modello UX390U ASSEGNATO ALLA RESPONSABILE BIBLIOTECA E INTEGRAZIONE ID 531663) FASC.7.2|2019|49 </t>
  </si>
  <si>
    <t xml:space="preserve">01 U 2019 1.3.02.099.99 13115 Altri servizi non altrimenti classificabili (FOE) </t>
  </si>
  <si>
    <t xml:space="preserve">IM20190001173 </t>
  </si>
  <si>
    <t xml:space="preserve">01 U 2019 1.3.02.005.99 13050 UTENZE E CANONI PER ALTRI SERVIZI (VALUT SCUOLE SPESE NOLEGGIO FOTOCOPIATRICI) </t>
  </si>
  <si>
    <t xml:space="preserve">IM20190001174 </t>
  </si>
  <si>
    <t xml:space="preserve">- Prot. 4334 del 22/05/2015 - RDO 2144938 - Consumi per stampantiper copie eccedenti fotocopiatrici multifunzione - CIG Z8714B0410 </t>
  </si>
  <si>
    <t xml:space="preserve">IM20190001175 </t>
  </si>
  <si>
    <t xml:space="preserve">CIG 7432554198. CUP F88C1500109006. Prot. IPA 7885/2019. Oggetto della missione: Incontro di lavoro attività Newsletter (Valuenews). Spese PE. Roma 03/06/2019. PROGETTO PON VALUE COD. NAZ. 10.9.3.A-FSEPON-INVALSI-2015-1 (IMP 1175/2019 - FEE 1176/2019) </t>
  </si>
  <si>
    <t xml:space="preserve">IM20190001180 </t>
  </si>
  <si>
    <t xml:space="preserve">IM20190001181 </t>
  </si>
  <si>
    <t xml:space="preserve">01 U 2019 1.3.02.005.99 13050 UTENZE E CANONI PER ALTRI SERVIZI (PROVE NAZ SPESE NOLEGGIO FOTOCOPIATRICI) </t>
  </si>
  <si>
    <t xml:space="preserve">IM20190001183 </t>
  </si>
  <si>
    <t xml:space="preserve">CIG 7432554198. Prot. IPA 8104/2019. Oggetto della missione: Incontri con Fornitori Invalsi e tavoli tecnici. Spese PE. Roma 10-14/06/2019. PROVE NAZIONALI (IMP 1183/2019 - FEE 1184/2019 - TAB 1185/2019) </t>
  </si>
  <si>
    <t xml:space="preserve">IM20190001185 </t>
  </si>
  <si>
    <t xml:space="preserve">Prot. IPA 8104/2019. Oggetto della missione: Incontri con Fornitori Invalsi e tavoli tecnici. Spese TAB PE. Roma 10-14/06/2019. PROVE NAZIONALI (IMP 1183/2019 - FEE 1184/2019 - TAB 1185/2019) </t>
  </si>
  <si>
    <t xml:space="preserve">IM20190001191 </t>
  </si>
  <si>
    <t xml:space="preserve">Id: 521855 del 2019. Riunione Standard Setting G5. Roma, 08-09 giugno 2019. Spese PI. PROVE NAZIONALI. Fascicolo: 2.5/2019/109. </t>
  </si>
  <si>
    <t xml:space="preserve">IM20190001193 </t>
  </si>
  <si>
    <t xml:space="preserve">CIG 7432554198 Id: 521855 del 2019. Riunione Standard Setting G5. Roma, 08-09 giugno 2019. Spese ORGANIZZAZIONE. PROVE NAZIONALI. Fascicolo: 2.5/2019/109. </t>
  </si>
  <si>
    <t xml:space="preserve">IM20190001195 </t>
  </si>
  <si>
    <t xml:space="preserve">Id: 521855 del 2019. Riunione Standard Setting G5. Roma, 08-09 giugno 2019. Spese TAB PE. PROVE NAZIONALI. Fascicolo: 2.5/2019/109. </t>
  </si>
  <si>
    <t xml:space="preserve">IM20190001196 </t>
  </si>
  <si>
    <t xml:space="preserve">Id: 522515 Rimborso ZTL per il terzo meeting of the PIRLS 2021 National Research Coordinators, che si tiene a Roma dal 2 al 7 giugno 2019, di cui all’incarico prot. n. 4575 del 30 maggio 2019 </t>
  </si>
  <si>
    <t xml:space="preserve">IM20190001199 </t>
  </si>
  <si>
    <t xml:space="preserve">IPA 8106 amelia 05/06/2019 TAB MISS Parteciapzione seminario al Convegno di lorenzoni Insegnare a leggere e imparare a comprendere </t>
  </si>
  <si>
    <t xml:space="preserve">IM20190001206 </t>
  </si>
  <si>
    <t xml:space="preserve">MARZANO MARIA TERESA(0004124) </t>
  </si>
  <si>
    <t xml:space="preserve">ID 8105 AMELIA 05/06/2019 Partecipazione al Convegno di lorenzoni Insegnare a leggere e imparare a comprendere </t>
  </si>
  <si>
    <t xml:space="preserve">IM20190001207 </t>
  </si>
  <si>
    <t xml:space="preserve">Prot. IPA 8114/2019. Oggetto della missione: Incontri formativi sulle prove INVALSI - Tecnodid. Spese TAB PI. Caserta 10/06/2019. PROVE NAZIONALI </t>
  </si>
  <si>
    <t xml:space="preserve">IM20190001208 </t>
  </si>
  <si>
    <t xml:space="preserve">Prot. IPA 8115/2019. Oggetto della missione: Incontri formativi sulle prove INVALSI - Tecnodid. Spese TAB PI. Caserta 13/06/2019. PROVE NAZIONALI </t>
  </si>
  <si>
    <t xml:space="preserve">IM20190001209 </t>
  </si>
  <si>
    <t xml:space="preserve">Prot. IPA 8116/2019. Oggetto della missione: Incontri formativi sulle prove INVALSI - Tecnodid. Spese TAB PI. Caserta 11/06/2019. PROVE NAZIONALI </t>
  </si>
  <si>
    <t xml:space="preserve">IM20190001210 </t>
  </si>
  <si>
    <t xml:space="preserve">Prot. IPA 8117/2019. Oggetto della missione: Incontri formativi sulle prove INVALSI - Tecnodid. Spese TAB PI. Caserta 17/06/2019. PROVE NAZIONALI </t>
  </si>
  <si>
    <t xml:space="preserve">IM20190001211 </t>
  </si>
  <si>
    <t xml:space="preserve">Prot. IPA 8118/2019. Oggetto della missione: Incontri formativi sulle prove INVALSI - Tecnodid. Spese TAB PI. Caserta 12/06/2019. PROVE NAZIONALI </t>
  </si>
  <si>
    <t xml:space="preserve">IM20190001212 </t>
  </si>
  <si>
    <t xml:space="preserve">Prot. IPA 8119/2019. Oggetto della missione: Incontri formativi sulle prove INVALSI - Tecnodid. Spese TAB PI. Caserta 18/06/2019. PROVE NAZIONALI </t>
  </si>
  <si>
    <t xml:space="preserve">IM20190001217 </t>
  </si>
  <si>
    <t xml:space="preserve">IM20190001232 </t>
  </si>
  <si>
    <t xml:space="preserve">CIG 7432554198. Prot. IPA 8189/2019. Oggetto della missione: Partecipazione giornate formative Codiger, La ricerca e la PA. Spese PI. L'Aquila 12-13/06/2019. FOE (IMP 1232/2019 - FEE 1233/2019 - TAB 1234/2019) </t>
  </si>
  <si>
    <t xml:space="preserve">IM20190001233 </t>
  </si>
  <si>
    <t xml:space="preserve">CIG 7432554198. Prot. IPA 8189/2019. Oggetto della missione: Partecipazione giornate formative Codiger, La ricerca e la PA. Spese FEE PI. L'Aquila 12-13/06/2019. FOE (IMP 1232/2019 - FEE 1233/2019 - TAB 1234/2019) </t>
  </si>
  <si>
    <t xml:space="preserve">IM20190001234 </t>
  </si>
  <si>
    <t xml:space="preserve">Prot. IPA 8189/2019. Oggetto della missione: Partecipazione giornate formative Codiger, La ricerca e la PA. Spese TAB PI. L'Aquila 12-13/06/2019. FOE (IMP 1232/2019 - FEE 1233/2019 - TAB 1234/2019) </t>
  </si>
  <si>
    <t xml:space="preserve">IM20190001235 </t>
  </si>
  <si>
    <t xml:space="preserve">CIG 7432554198. Prot. IPA 8194/2019. Oggetto della missione: Redazione Rapporto Nazionale 2019. Spese PE. Roma 17-25/06/2019. PROVE NAZIONALI (IMP 1235/2019 - FEE 1236/2019 - TAB 1237/2019) </t>
  </si>
  <si>
    <t xml:space="preserve">IM20190001237 </t>
  </si>
  <si>
    <t xml:space="preserve">Prot. IPA 8194/2019. Oggetto della missione: Redazione Rapporto Nazionale 2019. Spese TAB PE. Roma 17-25/06/2019. PROVE NAZIONALI (IMP 1235/2019 - FEE 1236/2019 - TAB 1237/2019) </t>
  </si>
  <si>
    <t xml:space="preserve">IM20190001238 </t>
  </si>
  <si>
    <t xml:space="preserve">CIG 7432554198. Prot. IPA 8193/2019. Oggetto della missione: GdL inglese. Spese PE. Roma 14/06/2019. PROVE NAZIONALI (IMP 1238/2019 - FEE 1246/2019 - TAB 1248/2019) </t>
  </si>
  <si>
    <t xml:space="preserve">IM20190001240 </t>
  </si>
  <si>
    <t xml:space="preserve">IM20190001241 </t>
  </si>
  <si>
    <t xml:space="preserve">01 U 2019 1.2.01.001.01 12004 IRAP a carico dell'ente sugli emolumenti al personale consulenze (PON CBT) </t>
  </si>
  <si>
    <t xml:space="preserve">IM20190001243 </t>
  </si>
  <si>
    <t xml:space="preserve">PROT. INC. 14205/2018 - Compenso lordo - Responsabile progetto: Laura Palmerio - Incarico di lavoro autonomo per 2 Esperti da BDE di fama internazionale Prot. 7507/2018 (rif. PROVV. 1244 e 1245/2018)SEL 12/2018 (FASC. 9.1/2019/29) </t>
  </si>
  <si>
    <t xml:space="preserve">01 U 2019 1.3.02.010.01 13078 Incarichi libero professionali di studi, ricerca e consulenza (INDAG INTER) </t>
  </si>
  <si>
    <t xml:space="preserve">IM20190001244 </t>
  </si>
  <si>
    <t xml:space="preserve">Contributo INPS - Responsabile progetto: Laura Palmerio - Incarico di lavoro autonomo per 2 Esperti da BDE di fama internazionale Prot. 7507/2018 (rif. PROVV. da 1243 e 1245/2018)SEL 12/2018 (FASC. 9.1/2019/29) </t>
  </si>
  <si>
    <t xml:space="preserve">01 U 2019 1.1.02.001.01 11029 Contributi obbligatori per il personale consulenze (INPS INDAG INTER) </t>
  </si>
  <si>
    <t xml:space="preserve">IM20190001245 </t>
  </si>
  <si>
    <t xml:space="preserve">Contributo IRAP - Responsabile progetto: Laura Palmerio - Incarico di lavoro autonomo per 2 Esperti da BDE di fama internazionale Prot. 7507/2018 (rif. PROVV. da 1243 e 1244/2018)SEL 12/2018 (FASC. 9.1/2019/29) </t>
  </si>
  <si>
    <t xml:space="preserve">01 U 2019 1.2.01.001.01 12003 IRAP a carico dell'ente sugli emolumenti al personale consulenze (INDAG INTER) </t>
  </si>
  <si>
    <t xml:space="preserve">IM20190001248 </t>
  </si>
  <si>
    <t xml:space="preserve">Prot. IPA 8193/2019. Oggetto della missione: GdL inglese. Spese TAB PE. Roma 14/06/2019. PROVE NAZIONALI (IMP 1238/2019 - FEE 1246/2019 - TAB 1248/2019) </t>
  </si>
  <si>
    <t xml:space="preserve">IM20190001249 </t>
  </si>
  <si>
    <t xml:space="preserve">CIG 7432554198. Prot. IPA 8192/2019. Oggetto della missione: GdL inglese. Spese PE. Roma 14/06/2019. PROVE NAZIONALI (IMP 1249/2019 - FEE 1250/2019 - TAB 1251/2019) </t>
  </si>
  <si>
    <t xml:space="preserve">IM20190001251 </t>
  </si>
  <si>
    <t xml:space="preserve">IM20190001252 </t>
  </si>
  <si>
    <t xml:space="preserve">Prot. IPA 8190/2019. Oggetto della missione: Audizione camera dei deputati. Spese TAB PE. Roma 11/06/2019. ORGANI AMMINISTRAZIONE </t>
  </si>
  <si>
    <t xml:space="preserve">IM20190001254 </t>
  </si>
  <si>
    <t xml:space="preserve">Prot. IPA 8209/2019. Oggetto della missione: Audizione Camera dei Deputati - Indagine conoscitiva sull'innovazione didattica. Spese TAB PE. Roma 11/06/2019. FOE </t>
  </si>
  <si>
    <t xml:space="preserve">IM20190001256 </t>
  </si>
  <si>
    <t xml:space="preserve">CIG 7432554198. Prot. IPA 8210/2019. Oggetto della missione: Learning analytics UNIMORE. Spese PI. Modena 20/06/2019. PROVE NAZIONALI (IMP 1256/2019 - FEE 1257/2019 - TAB 1258/2019) </t>
  </si>
  <si>
    <t xml:space="preserve">IM20190001258 </t>
  </si>
  <si>
    <t xml:space="preserve">Prot. IPA 8210/2019. Oggetto della missione: Learning analytics UNIMORE. Spese TAB PI. Modena 20/06/2019. PROVE NAZIONALI (IMP 1256/2019 - FEE 1257/2019 - TAB 1258/2019) </t>
  </si>
  <si>
    <t xml:space="preserve">IM20190001261 </t>
  </si>
  <si>
    <t xml:space="preserve">CUP F88C15001090006. Prot. IPA 8120/2019. Oggetto della missione: Interviste USR Calabria. Spese TAB PE. Catanzaro 17-20/06/2019. PROGETTO PON VALUE COD. NAZ. 10.9.3.A-FSEPON-INVALSI-2015-1 (IMP 1259/2019 - FEE 1260/2019 - TAB 1261/2019) </t>
  </si>
  <si>
    <t xml:space="preserve">IM20190001268 </t>
  </si>
  <si>
    <t xml:space="preserve">Id: 525445 SEL 3/2019 - 9.2.1/2020/7 Contratto di lavoro autonomo con esperti esterni per le prove standardizzate in base a selezione da Banca dati esperti(vd imp 1269-1270/2019) </t>
  </si>
  <si>
    <t xml:space="preserve">01 U 2019 1.3.02.010.01 13078 Incarichi libero professionali di studi, ricerca e consulenza (PROVE NAZ) </t>
  </si>
  <si>
    <t xml:space="preserve">IM20190001269 </t>
  </si>
  <si>
    <t xml:space="preserve">INPS Id: 525445 - 9.2.1/2020/7 Contratto di lavoro autonomo con esperti esterni per le prove standardizzate in base a selezione da Banca dati esperti(vd imp 1268_1270/2019) </t>
  </si>
  <si>
    <t xml:space="preserve">IM20190001270 </t>
  </si>
  <si>
    <t xml:space="preserve">IRAP Id: 525445 - 9.2.1/2020/7 Contratto di lavoro autonomo con esperti esterni per le prove standardizzate in base a selezione da Banca dati esperti(vd imp 1268_1269/2019) </t>
  </si>
  <si>
    <t xml:space="preserve">IM20190001271 </t>
  </si>
  <si>
    <t xml:space="preserve">CIG 7432554198. Prot IPA 8240/2019. Oggetto della missione: Incontro IC Pietro Leo Arbus. Spese PE. Cagliari 08/07/2019. PROVE NAZIONALI (IMP 1271/2019 - FEE 1272/2019 - TAB 1273/2019) </t>
  </si>
  <si>
    <t xml:space="preserve">IM20190001273 </t>
  </si>
  <si>
    <t xml:space="preserve">Prot IPA 8240/2019. Oggetto della missione: Incontro IC Pietro Leo Arbus. Spese TAB PE. Cagliari 08/07/2019. PROVE NAZIONALI (IMP 1271/2019 - FEE 1272/2019 - TAB 1273/2019) </t>
  </si>
  <si>
    <t xml:space="preserve">IM20190001274 </t>
  </si>
  <si>
    <t xml:space="preserve">CIG 7432554198. Prot IPA 8223/2019. Oggetto della missione: Incontro IC Pietro Leo Arbus. Spese PI. Cagliari 08/07/2019. PROVE NAZIONALI (IMP 1274/2019 - FEE 1272/2019 - TAB 1275/2019) </t>
  </si>
  <si>
    <t xml:space="preserve">IM20190001275 </t>
  </si>
  <si>
    <t xml:space="preserve">Prot IPA 8223/2019. Oggetto della missione: Incontro IC Pietro Leo Arbus. Spese TAB PI. Cagliari 08/07/2019. PROVE NAZIONALI (IMP 1274/2019 - FEE 1272/2019 - TAB 1275/2019) </t>
  </si>
  <si>
    <t xml:space="preserve">IM20190001279 </t>
  </si>
  <si>
    <t xml:space="preserve">CIG 7432554198. Prot. IPA 8252/2019. Oggetto della missione: Incontro UNIFI. Spese PI. Firenze 06/07/2019. PROVE NAZIONALI (IMP 1279/2019 - FEE 1280/2019 - TAB 1281/2019) </t>
  </si>
  <si>
    <t xml:space="preserve">IM20190001281 </t>
  </si>
  <si>
    <t xml:space="preserve">Prot. IPA 8252/2019. Oggetto della missione: Incontro UNIFI. Spese TAB PI. Firenze 06/07/2019. PROVE NAZIONALI (IMP 1279/2019 - FEE 1280/2019 - TAB 1281/2019) </t>
  </si>
  <si>
    <t xml:space="preserve">IM20190001282 </t>
  </si>
  <si>
    <t xml:space="preserve">CIG 7432554198. Prot. IPA 8254/2019. Oggetto della mmissione: Iscrizione al congresso CIP 2019. Spese CONVEGNO + FEE. Cuba 15-19/07/2019. PROVE NAZIONALI. </t>
  </si>
  <si>
    <t xml:space="preserve">IM20190001288 </t>
  </si>
  <si>
    <t xml:space="preserve">Prot. IPA 8249/2019. Oggetto della missione: Studio sulle reti di scuole: approfondimento sulla rete di scuole AMICO sulle azioni a supporto dell'autovalutazione e del miglioramento delle scuole. Spese TAB PI. PON VALUE (IMP 1286/2019 - FEE 1287/2019 - TAB </t>
  </si>
  <si>
    <t xml:space="preserve">IM20190001289 </t>
  </si>
  <si>
    <t xml:space="preserve">CIG 7432554198. Prot. IPA 8255/2019. Oggetto della missione: Partecipazione seminario Bambini_08 progetto 0-6 con i bambini. Spese PE. Pistoia 19-21/06/2019. PROVE NAZIONALI (IMP 1289/2019 - FEE 1290/2019 - TAB 1291/2019) </t>
  </si>
  <si>
    <t xml:space="preserve">IM20190001291 </t>
  </si>
  <si>
    <t xml:space="preserve">ROSSI FRANCA(0004570) </t>
  </si>
  <si>
    <t xml:space="preserve">Prot. IPA 8255/2019. Oggetto della missione: Partecipazione seminario Bambini_08 progetto 0-6 con i bambini. Spese TAB PE. Pistoia 19-21/06/2019. PROVE NAZIONALI (IMP 1289/2019 - FEE 1290/2019 - TAB 1291/2019) </t>
  </si>
  <si>
    <t xml:space="preserve">IM20190001292 </t>
  </si>
  <si>
    <t xml:space="preserve">CIG 7432554198. CUP F88C15001090006. Prot. IPA 8243 e 8244 del 2019. Oggetto della missione: Incontro di lavoro attività Newsletter. Spese PE. Reggio Emilia (19-20/06/2019). PON VALUE (IMP 1292/2019 - FEE 1293/2019 - TAB 1294/2019) </t>
  </si>
  <si>
    <t xml:space="preserve">IM20190001294 </t>
  </si>
  <si>
    <t xml:space="preserve">CUP F88C15001090006. Prot. IPA 8243 e 8244 del 2019. Oggetto della missione: Incontro di lavoro attività Newsletter. Spese TAB PE. Reggio Emilia (19-20/06/2019). PON VALUE (IMP 1292/2019 - FEE 1293/2019 - TAB 1294/2019) </t>
  </si>
  <si>
    <t xml:space="preserve">IM20190001295 </t>
  </si>
  <si>
    <t xml:space="preserve">CIG 7432554198. CUP F88C15001090006. Prot. IPA 8245/2019. Oggetto della missione: Incontro di lavoro attività Newsletter. Spese PI. Reggio Emilia (19-20/06/2019). PON VALUE (IMP 1295/2019 - FEE 1296/2019 - TAB 1297/2019) </t>
  </si>
  <si>
    <t xml:space="preserve">IM20190001298 </t>
  </si>
  <si>
    <t xml:space="preserve">CIG 7432554198. Prot. IPA da 8274 a 8278 del 2019. Oggetto della missione: Corso Language Testing Lancaster. Spese PE. Lancaster 14-27/07/2019. PROVE NAZIONALI (IMP 1298/2019 - FEE 1299/2019 - CONV 1300/2019 - TAB 1301/2019) </t>
  </si>
  <si>
    <t xml:space="preserve">IM20190001299 </t>
  </si>
  <si>
    <t xml:space="preserve">CIG 7432554198. Prot. IPA da 8274 a 8278 del 2019. Oggetto della missione: Corso Language Testing Lancaster. Spese FEE PE. Lancaster 14-27/07/2019. PROVE NAZIONALI (IMP 1298/2019 - FEE 1299/2019 - CONV 1300/2019 - TAB 1301/2019) </t>
  </si>
  <si>
    <t xml:space="preserve">IM20190001300 </t>
  </si>
  <si>
    <t xml:space="preserve">CIG 7432554198. Prot. IPA da 8274 a 8278 del 2019. Oggetto della missione: Corso Language Testing Lancaster. Spese CONVEGNO PE. Lancaster 14-27/07/2019. PROVE NAZIONALI (IMP 1298/2019 - FEE 1299/2019 - CONV 1300/2019 - TAB 1301/2019) </t>
  </si>
  <si>
    <t xml:space="preserve">IM20190001301 </t>
  </si>
  <si>
    <t xml:space="preserve">Prot. IPA da 8274 a 8278 del 2019. Oggetto della missione: Corso Language Testing Lancaster. Spese TAB PE. Lancaster 14-27/07/2019. PROVE NAZIONALI (IMP 1298/2019 - FEE 1299/2019 - CONV 1300/2019 - TAB 1301/2019) </t>
  </si>
  <si>
    <t xml:space="preserve">IM20190001304 </t>
  </si>
  <si>
    <t xml:space="preserve">Prot. IPA 8335/2019. Oggetto della missione: Partecipazione Rapporto ISTAT. Spese PI. 20/06/2019. FOE </t>
  </si>
  <si>
    <t xml:space="preserve">IM20190001318 </t>
  </si>
  <si>
    <t xml:space="preserve">CUP F88C15001090006. Prot. IPA 8358/2019. Oggetto della missione: Incontro di lavoro con USR. Spese TAB PE. Bologna 26/06/2019. PON VALUE COD. NAZ. 10.9.3.A-FSEPON-INVALSI-2015-1 (IMP 1316/2019 - FEE 1317/2019 - TAB 1318/2019) </t>
  </si>
  <si>
    <t xml:space="preserve">IM20190001319 </t>
  </si>
  <si>
    <t xml:space="preserve">CIG 7432554198. F88C15001090006. Prot. IPA 8367/2019. Oggetto della missione: Incontro di lavoro Newsletter (Valuenews). Spese PE. Roma 08-10/07/2019. PON VALUE COD. NAZ. 10.9.3.A-FSEPON-INVALSI-2015-1 (IMP 1319/2019 - FEE 1320/2019) </t>
  </si>
  <si>
    <t xml:space="preserve">IM20190001321 </t>
  </si>
  <si>
    <t xml:space="preserve">CIG 7432554198. CUP F88C15001090006. Prot. IPA 8368/2019. Oggetto della missione: Convegno Cultura e Innovazione - Milano. Spese PE. Milano 03-04/07/2019. PON VALUE COD. NAZ. 10.9.3.A-FSEPON-INVALSI-2015-1 (IMP 1321/2019 - FEE 1322/2019 - TAB 1323/2019) </t>
  </si>
  <si>
    <t xml:space="preserve">IM20190001323 </t>
  </si>
  <si>
    <t xml:space="preserve">CUP F88C15001090006. Prot. IPA 8368/2019. Oggetto della missione: Convegno Cultura e Innovazione - Milano. Spese TAB PE. Milano 03-04/07/2019. PON VALUE COD. NAZ. 10.9.3.A-FSEPON-INVALSI-2015-1 (IMP 1321/2019 - FEE 1322/2019 - TAB 1323/2019) </t>
  </si>
  <si>
    <t xml:space="preserve">IM20190001324 </t>
  </si>
  <si>
    <t xml:space="preserve">CIG 7432554198. CUP F88C15001090006. Prot. IPA 8369/2019. Oggetto della missione: Convegno Cultura e Innovazione - Milano. Spese PI. Milano 04/07/2019. PON VALUE COD. NAZ. 10.9.3.A-FSEPON-INVALSI-2015-1 (IMP 1324/2019 - FEE 1325/2019 - TAB 1326/2019) </t>
  </si>
  <si>
    <t xml:space="preserve">IM20190001326 </t>
  </si>
  <si>
    <t xml:space="preserve">DI BELLO NICOLETTA(0000962) </t>
  </si>
  <si>
    <t xml:space="preserve">CUP F88C15001090006. Prot. IPA 8369/2019. Oggetto della missione: Convegno Cultura e Innovazione - Milano. Spese TAB PI. Milano 04/07/2019. PON VALUE COD. NAZ. 10.9.3.A-FSEPON-INVALSI-2015-1 (IMP 1324/2019 - FEE 1325/2019 - TAB 1326/2019) </t>
  </si>
  <si>
    <t xml:space="preserve">IM20190001327 </t>
  </si>
  <si>
    <t xml:space="preserve">CIG 7432554198. CUP F88C15001090006. Prot. IPA 8356/2019. Oggetto della missione: Studio sulle reti di scuole: approfondimento sulla rete di scuole AVIMES sulle azioni a supporto dell'autovalutazione e del miglioramento delle scuole. Spese PI. Torino 03-04 </t>
  </si>
  <si>
    <t xml:space="preserve">IM20190001329 </t>
  </si>
  <si>
    <t xml:space="preserve">CUP F88C15001090006. Prot. IPA 8356/2019. Oggetto della missione: Studio sulle reti di scuole: approfondimento sulla rete di scuole AVIMES sulle azioni a supporto dell'autovalutazione e del miglioramento delle scuole. Spese TAB PI. Torino 03-04/07/2019. PO </t>
  </si>
  <si>
    <t xml:space="preserve">IM20190001330 </t>
  </si>
  <si>
    <t xml:space="preserve">CIG 7432554198. CUP F88C15001090006. Prot. IPA 8357/2019. Oggetto della missione: Studio sulle reti di scuole: approfondimento sulla rete di scuole AU.MI.RE. sulle azioni a supporto dell'autovalutazione e del miglioramento delle scuole Spese PI. Civitanov </t>
  </si>
  <si>
    <t xml:space="preserve">IM20190001332 </t>
  </si>
  <si>
    <t xml:space="preserve">CUP F88C15001090006. Prot. IPA 8357/2019. Oggetto della missione: Studio sulle reti di scuole: approfondimento sulla rete di scuole AU.MI.RE. sulle azioni a supporto dell'autovalutazione e del miglioramento delle scuole Spese TAB PI. Civitanova Marche 08- </t>
  </si>
  <si>
    <t xml:space="preserve">IM20190001342 </t>
  </si>
  <si>
    <t xml:space="preserve">CIG 7432554198. Prot. IPA 8376/2019 (INTEGR. IPA 5346/2019). Oggetto della missione: Conference of the international group for the psychology of mathematics education . Spese PI. Pretoria 07-12/07/2019. PROVE NAZIONALI (IMP 1342/2019 - FEE 1343/2019 - CONV </t>
  </si>
  <si>
    <t xml:space="preserve">IM20190001346 </t>
  </si>
  <si>
    <t xml:space="preserve">Prot. IPA 8421/2019 (INTEGR. IPA 5346/2019). Oggetto della missione: Conference of the international group for the psychology of mathematics education . Spese TAB PI. Pretoria 07-12/07/2019. PROVE NAZIONALI (IMP 1342/2019 - FEE 1343/2019 - CONV 39/2019 - F </t>
  </si>
  <si>
    <t xml:space="preserve">IM20190001353 </t>
  </si>
  <si>
    <t xml:space="preserve">CIG 7432554198. CUP F88C15001090006. Prot. IPA 8374, 8394, 8396 e 8397 del 2019. Oggetto della missione: Convegno Espanet. Spese PI. Urbino 18-22/09/2019. PON VALUE COD. NAZ. 10.9.3.A-FSEPON-INVALSI-2015-1 (IMP 1353/2019 - FEE 1354/2019 - CONV 1355/2019 - </t>
  </si>
  <si>
    <t xml:space="preserve">IM20190001356 </t>
  </si>
  <si>
    <t xml:space="preserve">CUP F88C15001090006. Prot. IPA 8374, 8394, 8396 e 8397 del 2019. Oggetto della missione: Convegno Espanet. Spese TAB PI. Urbino 18-22/09/2019. PON VALUE COD. NAZ. 10.9.3.A-FSEPON-INVALSI-2015-1 (IMP 1353/2019 - FEE 1354/2019 - CONV 1355/2019 - TAB 1356/201 </t>
  </si>
  <si>
    <t xml:space="preserve">IM20190001361 </t>
  </si>
  <si>
    <t xml:space="preserve">Engineering Ingegneria Informatica SpA (0005330) </t>
  </si>
  <si>
    <t xml:space="preserve">Incarico prot.1788/2020 CIG 79619232B6. CUP F88C15001090006. COD NAZ 10.9.3.A - FSE PON 2015-1.Id: 528251 Servizi tecnologici di progettazione, sviluppo, gestione e manutenzione finalizzati alla creazione di un portale informativo del progetto inclusivo d </t>
  </si>
  <si>
    <t xml:space="preserve">01 U 2019 1.3.02.099.99 13115 Altri servizi non altrimenti classificabili (PON VALUE Servizi tecnologici integrati) </t>
  </si>
  <si>
    <t xml:space="preserve">IM20190001371 </t>
  </si>
  <si>
    <t xml:space="preserve">Id. 530377 del 2019. Presentazione Rapporto Nazionale. Spese PE. Roma 9-10 luglio 2019. PROVE NAZIONALI (Fascicolo 2.5/2019/127) </t>
  </si>
  <si>
    <t xml:space="preserve">IM20190001373 </t>
  </si>
  <si>
    <t xml:space="preserve">Id. 530377 del 2019. Presentazione Rapporto Nazionale. Spese FEE PE. Roma 9-10 luglio 2019. PROVE NAZIONALI (Fascicolo 2.5/2019/127) </t>
  </si>
  <si>
    <t xml:space="preserve">IM20190001375 </t>
  </si>
  <si>
    <t xml:space="preserve">CIG 7432554198. Prot. IPA 8398/2019. Oggetto della missione: Incontri con Fornitori Invalsi e tavoli tecnici. Spese PE. Roma 09-12/07/2019. PROVE NAZIONALI (IMP 1375/2019 - FEE 1376/2019 - TAB 1377/2019) </t>
  </si>
  <si>
    <t xml:space="preserve">IM20190001377 </t>
  </si>
  <si>
    <t xml:space="preserve">Prot. IPA 8398/2019. Oggetto della missione: Incontri con Fornitori Invalsi e tavoli tecnici. Spese TAB PE. Roma 09-12/07/2019. PROVE NAZIONALI (IMP 1375/2019 - FEE 1376/2019 - TAB 1377/2019) </t>
  </si>
  <si>
    <t xml:space="preserve">IM20190001381 </t>
  </si>
  <si>
    <t xml:space="preserve">DAIKIN(0004792) </t>
  </si>
  <si>
    <t xml:space="preserve">Prot. 6132 del 29/07/2019 - CIG Z8C29401B7 - Repertorio Id: 33277/2019 Intervento tecnico specialistico per riparazione unità esterna impianto di climatizzazione Daikin dei locali Biblioteca (FASC.11.6/2019/232) </t>
  </si>
  <si>
    <t xml:space="preserve">01 U 2019 1.3.02.009.04 13073 Manutenzione ordinaria e riparazioni di impianti e macchinari (FOE) </t>
  </si>
  <si>
    <t xml:space="preserve">IM20190001384 </t>
  </si>
  <si>
    <t xml:space="preserve">CIG 7432554198. CUP F88C15001090006. Prot. IPA 8422/2019. Oggetto della missione: Incontro di lavoro - Indagine interventi regionali. Spese PE. Roma 14-16/07/2019. PON VALUE COD. NAZ 10.9.3.A-FSEPON-INVALSI-2015-1 (IMP 1384/2019 - FEE 1385/2019 - TAB 1386/ </t>
  </si>
  <si>
    <t xml:space="preserve">IM20190001386 </t>
  </si>
  <si>
    <t xml:space="preserve">CUP F88C15001090006. Prot. IPA 8422/2019. Oggetto della missione: Incontro di lavoro - Indagine interventi regionali. Spese TAB PE. Roma 14-16/07/2019. PON VALUE COD. NAZ 10.9.3.A-FSEPON-INVALSI-2015-1 (IMP 1384/2019 - FEE 1385/2019 - TAB 1386/2019) </t>
  </si>
  <si>
    <t xml:space="preserve">IM20190001391 </t>
  </si>
  <si>
    <t xml:space="preserve">CIG 7449788F86- ID incarico n. 437359 del 18/07/2018 - Servizio di pulizia per l'Istituto da svolgersi presso le sedi di: Via Napoleone Parboni, durata 24 mesi (Lotto2) </t>
  </si>
  <si>
    <t xml:space="preserve">01 U 2019 1.3.02.013.02 13090 Servizi di lavanderia (FOE) </t>
  </si>
  <si>
    <t xml:space="preserve">IM20190001395 </t>
  </si>
  <si>
    <t xml:space="preserve">Id. 531963 del 2019. Seminario costruzione prove INVALSI di Italiano e Matematica. Spese TAB PI. Dobbiaco, 15-19/07/2019. PROVE NAZIONALI (Fascicolo 2.5/2019/102) </t>
  </si>
  <si>
    <t xml:space="preserve">IM20190001396 </t>
  </si>
  <si>
    <t xml:space="preserve">Id. 531963 del 2019. Seminario costruzione prove INVALSI di Italiano e Matematica. Spese PE. Dobbiaco, 15-19/07/2019. PROVE NAZIONALI (Fascicolo 2.5/2019/102) </t>
  </si>
  <si>
    <t xml:space="preserve">IM20190001416 </t>
  </si>
  <si>
    <t xml:space="preserve">CIG 7801557081.Prot.5948 del 19/07/2019 Richiesta fornitura materiale di cancelleria_2019_SETTORE TRATTAMENTO ECONOMICO. </t>
  </si>
  <si>
    <t xml:space="preserve">01 U 2019 1.3.01.002.01 13003 Carta, cancelleria e stampati (FOE) </t>
  </si>
  <si>
    <t xml:space="preserve">IM20190001427 </t>
  </si>
  <si>
    <t xml:space="preserve">Prot. IPA 8579/2019. Oggetto della missione: Consegna documentazione rilevazioni nazionali presso Quirinale e Parlamento. Spese TAB PI. Roma 17/07/2019. FOE </t>
  </si>
  <si>
    <t xml:space="preserve">IM20190001429 </t>
  </si>
  <si>
    <t xml:space="preserve">PROT INC. 13240/2018 CIG Z4726103C9 REALIZZAZIONE SERVIZIO PROOF READING - REVISIONE ARTICOLI/CAPITOLI IN INGLESE ANNO 2019 FASC. 11.6/2018/159 (LEGATO ALL'IMP. 1430/2018) </t>
  </si>
  <si>
    <t xml:space="preserve">01 U 2019 1.3.02.099.99 13115 Altri servizi non altrimenti classificabili (INDAG INTERN Proof Reading rilettura articoli) </t>
  </si>
  <si>
    <t xml:space="preserve">IM20190001430 </t>
  </si>
  <si>
    <t xml:space="preserve">01 U 2019 1.3.02.099.99 13115 Altri servizi non altrimenti classificabili (PON VALUE Proof Reading rilettura articoli) </t>
  </si>
  <si>
    <t xml:space="preserve">IM20190001432 </t>
  </si>
  <si>
    <t xml:space="preserve">SPEDIREROMA(0005259) </t>
  </si>
  <si>
    <t xml:space="preserve">Prot. 9483 del 06/12/2019 - CIG ZDD2A2C8A0 - Acquisto tagliandi prepagati necessari alle spedizioni nazionali dei fascicoli inerenti alle prove INVALSIId: 533115 Servizio di spedizioni - 2020-2022 </t>
  </si>
  <si>
    <t xml:space="preserve">01 U 2019 1.3.02.099.99 13115 Altri servizi non altrimenti classificabili (PROVE NAZ Pre-test Servizio spedizioni) </t>
  </si>
  <si>
    <t xml:space="preserve">IM20190001434 </t>
  </si>
  <si>
    <t xml:space="preserve">CIG 7432554198. CUP F88C15001090006. Prot. IPA 8583/2019. Oggetto della missione: Incontro Glossario RAV CPIA. Spesa PE. Roma 25/07/2019. PON VALUE COD. NAZ. 10.9.3.A-FSEPON-INVALSI-2015-1 (IMP 1434/2019 - FEE 1435/2019 - TAB 1436/2019) </t>
  </si>
  <si>
    <t xml:space="preserve">IM20190001436 </t>
  </si>
  <si>
    <t xml:space="preserve">RIA DEMETRIO(0004777) </t>
  </si>
  <si>
    <t xml:space="preserve">CUP F88C15001090006. Prot. IPA 8583/2019. Oggetto della missione: Incontro Glossario RAV CPIA. Spesa TAB PE. Roma 25/07/2019. PON VALUE COD. NAZ. 10.9.3.A-FSEPON-INVALSI-2015-1 (IMP 1434/2019 - FEE 1435/2019 - TAB 1436/2019) (DA COMPILARE L'ANAGRAFICA IN F </t>
  </si>
  <si>
    <t xml:space="preserve">IM20190001439 </t>
  </si>
  <si>
    <t xml:space="preserve">CIG 7432554198. Prot. IPA 8582/2019. Oggetto della missione: Ottimizzazione assemblaggio per la costruzione dei livelli di risultato delle prove INVALSI. Spese PI. Bologna 27-28/08/2019. PROVE NAZ (IMP 1439/2019 - FEE 1440/2019 - TAB 1441/2019) </t>
  </si>
  <si>
    <t xml:space="preserve">IM20190001442 </t>
  </si>
  <si>
    <t xml:space="preserve">CIG 7432554198. Prot. IPA 8581/2019. Oggetto della missione: Livelli risultati prove INVALSI. Spese PI. Bologna 30/07/2019. PROVE NAZ (IMP 1442/2019 - FEE 1443/2019 - TAB 1444/2019) </t>
  </si>
  <si>
    <t xml:space="preserve">IM20190001444 </t>
  </si>
  <si>
    <t xml:space="preserve">Prot. IPA 8581/2019. Oggetto della missione: Livelli risultati prove INVALSI. Spese TAB PI. Bologna 30/07/2019. PROVE NAZ (IMP 1442/2019 - FEE 1443/2019 - TAB 1444/2019) </t>
  </si>
  <si>
    <t xml:space="preserve">IM20190001449 </t>
  </si>
  <si>
    <t xml:space="preserve">CIG 7432554198. Prot. IPA 8578/2019. Oggetto della missione: Formazione livelli di risultato prove INVALSI. Spese PI. Bologna 22/07/2019. PROVE NAZ (IMP 1449/2019 - FEE 1450/2019 - TAB 1452/2019) </t>
  </si>
  <si>
    <t xml:space="preserve">IM20190001451 </t>
  </si>
  <si>
    <t xml:space="preserve">Prot. 7045 del 19/09/2017 Incarico per la realizzazione dei servizi internazionali inerenti le opzioni nazionali richieste dall’INVALSI per il progetto PISA 2018. Statement of Work Exhibit 1. (Fasc. 11.6/2017/59) </t>
  </si>
  <si>
    <t xml:space="preserve">01 U 2019 1.3.02.099.99 13115 Altri servizi non altrimenti classificabili (INDAG INTER Servizi ETS) </t>
  </si>
  <si>
    <t xml:space="preserve">IM20190001452 </t>
  </si>
  <si>
    <t xml:space="preserve">Prot. IPA 8578/2019. Oggetto della missione: Formazione livelli di risultato prove INVALSI. Spese TAB PI. Bologna 22/07/2019. PROVE NAZ (IMP 1449/2019 - FEE 1450/2019 - TAB 1452/2019) </t>
  </si>
  <si>
    <t xml:space="preserve">IM20190001453 </t>
  </si>
  <si>
    <t xml:space="preserve">Prot. IPA 8586/2019. Oggetto della missione: Consegna plichi c/o Parlamento, Senato e ISTAT. Spese TAB PI. Roma 19/07/2019. FOE </t>
  </si>
  <si>
    <t xml:space="preserve">IM20190001454 </t>
  </si>
  <si>
    <t xml:space="preserve">Id. 533903 del 2019. Riunione livelli analitici di matematica G8 e G10. Spese PE. Roma, 23-25/07/2019. PROVE NAZIONALI (Fascicolo 2.5/2019/104) </t>
  </si>
  <si>
    <t xml:space="preserve">IM20190001455 </t>
  </si>
  <si>
    <t xml:space="preserve">Id. 533903 del 2019. Riunione livelli analitici di matematica G8 e G10. Spese FEE PE. Roma, 23-25/07/2019. PROVE NAZIONALI (Fascicolo 2.5/2019/104) </t>
  </si>
  <si>
    <t xml:space="preserve">IM20190001456 </t>
  </si>
  <si>
    <t xml:space="preserve">Id. 533903 del 2019. Riunione livelli analitici di matematica G8 e G10. Spese TAB PE. Roma, 23-25/07/2019. PROVE NAZIONALI (Fascicolo 2.5/2019/104) </t>
  </si>
  <si>
    <t xml:space="preserve">IM20190001460 </t>
  </si>
  <si>
    <t xml:space="preserve">IPA 8594 M. DEPOLO ROMA 24/07/2019 Partecipazione incontro programmazione studi e ricerche su risultati INVALSI - VIAGGIO CIG 7432554198 </t>
  </si>
  <si>
    <t xml:space="preserve">IM20190001462 </t>
  </si>
  <si>
    <t xml:space="preserve">IPA 8594 M. DEPOLO ROMA 24/07/2019 Partecipazione incontro programmazione studi e ricerche su risultati INVALSI - TAB MISS </t>
  </si>
  <si>
    <t xml:space="preserve">IM20190001474 </t>
  </si>
  <si>
    <t xml:space="preserve">IPA 8610 A. SALATIN ROMA 30/07/2019 Partecipazione CDA 30/07/2019 TAB MISS CIG 7432554198 </t>
  </si>
  <si>
    <t xml:space="preserve">IM20190001476 </t>
  </si>
  <si>
    <t xml:space="preserve">IPA 8611 C. PALMIERO BOLOGNA 29-30/07/2019 Livelli risultati prove INVALSI VIAGGIO+PERNOTTAMENTO CIG 7432554198 </t>
  </si>
  <si>
    <t xml:space="preserve">IM20190001477 </t>
  </si>
  <si>
    <t xml:space="preserve">PROT. INC. 10328 DEL 27/09/2018 LORDO SU RICHIESTA DOCSPA Id: 445973 Esperto banca dati Area “Ricerca didattica ed educativa” per incarico di lavoro autonomo professionale per la durata di n. 8 mesi (SEL 13/2018 FASC 9.1/2018/25) </t>
  </si>
  <si>
    <t xml:space="preserve">IM20190001478 </t>
  </si>
  <si>
    <t xml:space="preserve">IM20190001479 </t>
  </si>
  <si>
    <t xml:space="preserve">IM20190001480 </t>
  </si>
  <si>
    <t xml:space="preserve">IPA 8611 C. PALMIERO BOLOGNA 29-30/07/2019 Livelli risultati prove INVALSI FEE CIG 7432554198 </t>
  </si>
  <si>
    <t xml:space="preserve">IM20190001481 </t>
  </si>
  <si>
    <t xml:space="preserve">IPA 8611 C. PALMIERO BOLOGNA 29-30/07/2019 Livelli risultati prove INVALSI TAB MISS CIG 7432554198 </t>
  </si>
  <si>
    <t xml:space="preserve">IM20190001488 </t>
  </si>
  <si>
    <t xml:space="preserve">IPA 8584 BAGLIERI 30/07/2019 -01/08/2019 ROMA Incontro di lavoro attività Newsletter (Valuenews)VIAGGIO </t>
  </si>
  <si>
    <t xml:space="preserve">IM20190001494 </t>
  </si>
  <si>
    <t xml:space="preserve">PUBBLIGARE MANAGEMENT SRL(0005262) </t>
  </si>
  <si>
    <t xml:space="preserve">PROT. INC. 1574 DEL 03/03/2020 Id: 528251 SPESE PUBBLICITA' LEGALE PUBBLICAZIONE ESITO DI GARA - FSE PON 2015-1. CODICE CUP F88C15001090006. Lotto CIG ZD4290AA8B. COLLEGATO A IMP. 1362/2019 (PUBBLICAZIONE BANDO)FASC. 11.6/2020/287 </t>
  </si>
  <si>
    <t xml:space="preserve">01 U 2019 1.3.02.016.01 13096 Pubblicazione bandi di gara (PON VALUE) </t>
  </si>
  <si>
    <t xml:space="preserve">IM20190001495 </t>
  </si>
  <si>
    <t xml:space="preserve">Id. 535897 del 2019. GdL ITA PRIMARIA. Spese PI. Roma, 04-08/09/2019. PROVE NAZIONALI (Fascicolo 2.5/2019/121) </t>
  </si>
  <si>
    <t xml:space="preserve">IM20190001496 </t>
  </si>
  <si>
    <t xml:space="preserve">Id. 535897 del 2019. GdL ITA PRIMARIA. Spese PE. Roma, 04-08/09/2019. PROVE NAZIONALI (Fascicolo 2.5/2019/121) </t>
  </si>
  <si>
    <t xml:space="preserve">IM20190001498 </t>
  </si>
  <si>
    <t xml:space="preserve">Id. 535897 del 2019. GdL ITA PRIMARIA. Spese FEE (PI + PE). Roma, 04-08/09/2019. PROVE NAZIONALI (Fascicolo 2.5/2019/121) </t>
  </si>
  <si>
    <t xml:space="preserve">IM20190001499 </t>
  </si>
  <si>
    <t xml:space="preserve">Id. 535897 del 2019. GdL ITA PRIMARIA. Spese TAB PE. Roma, 04-08/09/2019. PROVE NAZIONALI (Fascicolo 2.5/2019/121) </t>
  </si>
  <si>
    <t xml:space="preserve">IM20190001506 </t>
  </si>
  <si>
    <t xml:space="preserve">ipa 8614/2019. zoller tab </t>
  </si>
  <si>
    <t xml:space="preserve">IM20190001509 </t>
  </si>
  <si>
    <t xml:space="preserve">IRAP SU COMPENSI COMPONENTI CONSIGLIO SCENTIFICO ANNO 2019 </t>
  </si>
  <si>
    <t xml:space="preserve">01 U 2019 1.2.01.001.01 11027 IRAP - Altre spese per il personale (ORGANI ISTITUZIONALI FOE) </t>
  </si>
  <si>
    <t xml:space="preserve">IM20190001522 </t>
  </si>
  <si>
    <t xml:space="preserve">Id. 536595 del 2019. Seminario ENG G5. Spese TAB PE. Rimini, 02-06/09/2019. PROVE NAZIONALI (Fascicolo 2.5/2019/105) </t>
  </si>
  <si>
    <t xml:space="preserve">IM20190001524 </t>
  </si>
  <si>
    <t xml:space="preserve">CIG 7432554198. CUP F88C15001090006. Prot. IPA 8585/2019. Oggetto della missione: Incontro di lavoro attività Newsletter (Valuenews). Spese PE. Roma 25-29/08/2019. PON VALUE COD. NAZ. 10.9.3.A-FSEPON-INVALSI-2015-1 (IMP 1524/2019 - FEE 1525/2019 - TAB 1526 </t>
  </si>
  <si>
    <t xml:space="preserve">IM20190001526 </t>
  </si>
  <si>
    <t xml:space="preserve">CUP F88C15001090006. Prot. IPA 8585/2019. Oggetto della missione: Incontro di lavoro attività Newsletter (Valuenews). Spese TAB PE. Roma 25-29/08/2019. PON VALUE COD. NAZ. 10.9.3.A-FSEPON-INVALSI-2015-1 (IMP 1524/2019 - FEE 1525/2019 - TAB 1526/2019) </t>
  </si>
  <si>
    <t xml:space="preserve">IM20190001527 </t>
  </si>
  <si>
    <t xml:space="preserve">CIG 7432554198. Prot. IPA 8654/2019. Oggetto della missione: Convegno ECPR. Spese PE. Breslavia 04-08/09/2019. PROVE NAZIONALI (IMP 1527/2019 - CONV 1528/2019 - FEE 1529/2019 - TAB 1530/2019) </t>
  </si>
  <si>
    <t xml:space="preserve">IM20190001528 </t>
  </si>
  <si>
    <t xml:space="preserve">CIG 7432554198. Prot. IPA 8654/2019. Oggetto della missione: Convegno ECPR. Spese CONV PE. Breslavia 04-08/09/2019. PROVE NAZIONALI (IMP 1527/2019 - CONV 1528/2019 - FEE 1529/2019 - TAB 1530/2019) </t>
  </si>
  <si>
    <t xml:space="preserve">IM20190001529 </t>
  </si>
  <si>
    <t xml:space="preserve">CIG 7432554198. Prot. IPA 8654/2019. Oggetto della missione: Convegno ECPR. Spese FEE PE. Breslavia 04-08/09/2019. PROVE NAZIONALI (IMP 1527/2019 - CONV 1528/2019 - FEE 1529/2019 - TAB 1530/2019) </t>
  </si>
  <si>
    <t xml:space="preserve">IM20190001530 </t>
  </si>
  <si>
    <t xml:space="preserve">Prot. IPA 8654/2019. Oggetto della missione: Convegno ECPR. Spese TAB PE. Breslavia 04-08/09/2019. PROVE NAZIONALI (IMP 1527/2019 - CONV 1528/2019 - FEE 1529/2019 - TAB 1530/2019) </t>
  </si>
  <si>
    <t xml:space="preserve">IM20190001533 </t>
  </si>
  <si>
    <t xml:space="preserve">Prot. IPA 8655/2019. Oggetto della missione: CdA. Spese TAB PE. Roma 27/08/2019. ORGANI ISTITUZIONALI (IMP 1531/2019 - FEE 1532/2019 - TAB 1533/2019) </t>
  </si>
  <si>
    <t xml:space="preserve">IM20190001537 </t>
  </si>
  <si>
    <t xml:space="preserve">CIG 7432554198. CUP F88C15001090006. Prot. IPA 8613/2019. Oggetto della missione: Partecipazione come relatrice alla 7 Conference on Citizenship Education "Measuring and evaluating the effectiveness of active citizenship education programmes". Spese PI. L </t>
  </si>
  <si>
    <t xml:space="preserve">IM20190001570 </t>
  </si>
  <si>
    <t xml:space="preserve">IM20190001577 </t>
  </si>
  <si>
    <t xml:space="preserve">CEIS - UNIVERSITA' TOR VERGATA(0005248) </t>
  </si>
  <si>
    <t xml:space="preserve">Convenzione con Centro di Studi Economici e Internazionali – CEIS dell’Università di Roma Tor Vergata ID 539053 </t>
  </si>
  <si>
    <t xml:space="preserve">01 U 2019 1.3.02.099.99 13115 Altri servizi non altrimenti classificabili (CONVENZIONI UNIV-ENTI PROVE NAZ) </t>
  </si>
  <si>
    <t xml:space="preserve">IM20190001579 </t>
  </si>
  <si>
    <t xml:space="preserve">IPA 8682 TUTTOBELLO V. - ROMA 27-08-2019 Gruppo di lavoro inglese VIAGGIO </t>
  </si>
  <si>
    <t xml:space="preserve">IM20190001580 </t>
  </si>
  <si>
    <t xml:space="preserve">IPA 8682 TUTTOBELLO V. - ROMA 27-08-2019 Gruppo di lavoro inglese TAB MISS (VIAGGIO-VITTO) </t>
  </si>
  <si>
    <t xml:space="preserve">IM20190001583 </t>
  </si>
  <si>
    <t xml:space="preserve">IPA 8683 RICCI R. - Verbano-Cusio-Ossola 30-31/08/2019 IX Forum sul lago. SIRQ SAPERI - TAB MISS (VIAGGIO-VITTO-TAXI) </t>
  </si>
  <si>
    <t xml:space="preserve">IM20190001585 </t>
  </si>
  <si>
    <t xml:space="preserve">IPA 8688 UGOLINI E. - ROMA 28/08/2019 Sistema nazionale delle prove in funzione Dlgs 62/2017 VIAGGIO </t>
  </si>
  <si>
    <t xml:space="preserve">IM20190001586 </t>
  </si>
  <si>
    <t xml:space="preserve">IPA 8688 UGOLINI E. - ROMA 28/08/2019 Sistema nazionale delle prove in funzione Dlgs 62/2017 TAB MISS (VIAGGIO-VITTO) </t>
  </si>
  <si>
    <t xml:space="preserve">IM20190001614 </t>
  </si>
  <si>
    <t xml:space="preserve">CIG 7432554198. Prot. IPA da 8596 a 8603 del 2019. Oggetto della missione: Partecipazione al Convegno ESPANET 2019. Spese TAB PI. Urbino, 20-21/09/2019. PROVE NAZIONALI (IMP 1612/2019 - FEE 1613/2019 - TAB 1614/2019) </t>
  </si>
  <si>
    <t xml:space="preserve">IM20190001617 </t>
  </si>
  <si>
    <t xml:space="preserve">QUALTRICS LCC(0005235) </t>
  </si>
  <si>
    <t xml:space="preserve">PROT. 9648 DEL 10/12/2019 - Incarico per l’acquisto del software QUALTRICS.XM - Lotto CIG Z4D2A630AB - ID richiesta 531107/2019. Acquisto licenza software Qualtrics.XM per la realizzazione di web-survey e supporto formativo. F. : 11.6|2019|253 </t>
  </si>
  <si>
    <t xml:space="preserve">01 U 2019 1.3.02.007.06 13060 Licenze d'uso per software (PON VALUE) </t>
  </si>
  <si>
    <t xml:space="preserve">IM20190001618 </t>
  </si>
  <si>
    <t xml:space="preserve">CIG 7432554198. Prot. IPA 8696/2019. Oggetto della missione: Incontro dirigenti scolastici. Spese PI. Calderara di Reno, Castenaso 03-04/09/2019. PROVE NAZIONALI (IMP 1618/2019 - FEE 1619/2019 - TAB 1620/2019) </t>
  </si>
  <si>
    <t xml:space="preserve">IM20190001620 </t>
  </si>
  <si>
    <t xml:space="preserve">Prot. IPA 8696/2019. Oggetto della missione: Incontro dirigenti scolastici. Spese TAB PI. Calderara di Reno, Castenaso 03-04/09/2019. PROVE NAZIONALI (IMP 1618/2019 - FEE 1619/2019 - TAB 1620/2019) </t>
  </si>
  <si>
    <t xml:space="preserve">IM20190001623 </t>
  </si>
  <si>
    <t xml:space="preserve">Prot. IPA 8697/2019. Oggetto della missione: Incontro FLIP. Spese TAB PI. Lussemburgo 05-06/09/2019. PROVE NAZIONALI (IMP 1621/2019 - FEE 1622/2019 - TAB 1623/2019) </t>
  </si>
  <si>
    <t xml:space="preserve">IM20190001624 </t>
  </si>
  <si>
    <t xml:space="preserve">CIG 7432554198. Prot. IPA 8698/2019. Oggetto della missione: Conferenza Ememitalia 2019 Università Foggia. Spese PI. Foggia, 08-11/09/2019. PROVE NAZIONALI (IMP 1624/2019 - FEE 1625/2019 - TAB 1626/2019) </t>
  </si>
  <si>
    <t xml:space="preserve">IM20190001626 </t>
  </si>
  <si>
    <t xml:space="preserve">Prot. IPA 8698/2019. Oggetto della missione: Conferenza Ememitalia 2019 Università Foggia. Spese TAB PI. Foggia, 08-11/09/2019. PROVE NAZIONALI (IMP 1624/2019 - FEE 1625/2019 - TAB 1626/2019 - CONV 1627/2019) </t>
  </si>
  <si>
    <t xml:space="preserve">IM20190001628 </t>
  </si>
  <si>
    <t xml:space="preserve">CIG 7432554198. Prot. IPA 8699/2019. Oggetto della missione: Seminario. le scuole rendicontano: valore educativo e comunità territoriale. Spese PI. Cattolica 09/09/2019. PROVE NAZIONALE (IMP 1628/2019 - FEE 1629/2019 - TAB 1630/2019) </t>
  </si>
  <si>
    <t xml:space="preserve">IM20190001630 </t>
  </si>
  <si>
    <t xml:space="preserve">Prot. IPA 8699/2019. Oggetto della missione: Seminario. le scuole rendicontano: valore educativo e comunità territoriale. Spese TAB PI. Cattolica 09/09/2019. PROVE NAZIONALE (IMP 1628/2019 - FEE 1629/2019 - TAB 1630/2019) </t>
  </si>
  <si>
    <t xml:space="preserve">IM20190001631 </t>
  </si>
  <si>
    <t xml:space="preserve">02/2019. Oggetto della missione: Incontro Istituto Leone XIII Milano. Spese TAB PI. Milano 10-11/09/2019. PROVE NAZIONALI </t>
  </si>
  <si>
    <t xml:space="preserve">IM20190001632 </t>
  </si>
  <si>
    <t xml:space="preserve">Prot. IPA 8703/2019. Oggetto della missione: Seminario: Improving student learning outcomes through relevant assessment policies. Spese TAB PI. Vilnius 16-18/09/2019. PROVE NAZIONALI </t>
  </si>
  <si>
    <t xml:space="preserve">IM20190001635 </t>
  </si>
  <si>
    <t xml:space="preserve">Prot. IPA 8704/2019. Oggetto della missione: Presentazione report Nesta. Spese TAB PI. Torino 18-19/09/2019. PROVE NAZIONALI (IMP 1633/2019 - FEE 1634/2019 - TAB 1635/2019) </t>
  </si>
  <si>
    <t xml:space="preserve">IM20190001636 </t>
  </si>
  <si>
    <t xml:space="preserve">CIG 7432554198. CUP F88C15001090006. Prot. IPA da 8693 a 8695 del 2019. Oggetto della missione: Riunioni di lavoro Progetto Valu.E e Newsletter (Valuenews). Spese PE. Roma, 03-05/09/2019, 08-11/09/2019, 15-19/09/2019. PON VALUE. (IMP 1636/2019 - FEE 1637/2 </t>
  </si>
  <si>
    <t xml:space="preserve">IM20190001638 </t>
  </si>
  <si>
    <t xml:space="preserve">CIG 7432554198. CUP F88C15001090006. Prot. IPA 8701/2019. Oggetto della missione: Incontro di lavoro. Spese PE. Roma, 11-12/09/2019. PON VALUE. (IMP 1638/2019 - FEE 1639/2019 - TAB 1640/2019) COD.NAZ. 10.9.3.A-FSEPON-INVALSI-2015-1 </t>
  </si>
  <si>
    <t xml:space="preserve">IM20190001640 </t>
  </si>
  <si>
    <t xml:space="preserve">CUP F88C15001090006. Prot. IPA 8701/2019. Oggetto della missione: Incontro di lavoro. Spese TAB PE. Roma, 11-12/09/2019. PON VALUE. (IMP 1638/2019 - FEE 1639/2019 - TAB 1640/2019) COD.NAZ. 10.9.3.A-FSEPON-INVALSI-2015-1 </t>
  </si>
  <si>
    <t xml:space="preserve">IM20190001641 </t>
  </si>
  <si>
    <t xml:space="preserve">Prot. IPA 8708/2019. Oggetto della missione: Festival della statistica e della demografia. Spese TAB PI. Treviso 20-21/09/2019. PROVE NAZIONALI </t>
  </si>
  <si>
    <t xml:space="preserve">IM20190001642 </t>
  </si>
  <si>
    <t xml:space="preserve">CIG 7432554198. Prot. IPA 8709, 8713, 8714 e 8715 del 2019. Oggetto della missione: GdL inglese. Spese PE. Roma 06/09/2019, 12/09/2019, 20/09/2019 e 27/09/2019. PROVE NAZIONALI (IMP 1642/2019 - FEE 1643/2019 - TAB 1644/2019) </t>
  </si>
  <si>
    <t xml:space="preserve">IM20190001644 </t>
  </si>
  <si>
    <t xml:space="preserve">Prot. IPA 8709, 8713, 8714 e 8715 del 2019. Oggetto della missione: GdL inglese. Spese TAB PE. Roma 06/09/2019, 12/09/2019, 20/09/2019 e 27/09/2019. PROVE NAZIONALI (IMP 1642/2019 - FEE 1643/2019 - TAB 1644/2019) </t>
  </si>
  <si>
    <t xml:space="preserve">IM20190001645 </t>
  </si>
  <si>
    <t xml:space="preserve">Prot. IPA 8712/2019. Oggetto della missione: Seminario: Le scuole rendicontano: valore educativo e comunità territoriale. Spese PI. Cattolica 09/09/2019. PROVE NAZIONALI </t>
  </si>
  <si>
    <t xml:space="preserve">IM20190001646 </t>
  </si>
  <si>
    <t xml:space="preserve">CIG 7432554198. Prot. IPA 8711/2019. Oggetto della missione: Presentazione report Nesta. Spese PI. Torino 19/09/2019. PROVE NAZIONALI (IMP 1646/2019 - FEE 1647/2019 - TAB 1648/2019) </t>
  </si>
  <si>
    <t xml:space="preserve">IM20190001648 </t>
  </si>
  <si>
    <t xml:space="preserve">Prot. IPA 8711/2019. Oggetto della missione: Presentazione report Nesta. Spese TAB PI. Torino 19/09/2019. PROVE NAZIONALI (IMP 1646/2019 - FEE 1647/2019 - TAB 1648/2019) </t>
  </si>
  <si>
    <t xml:space="preserve">IM20190001649 </t>
  </si>
  <si>
    <t xml:space="preserve">CIG 7432554198. Prot. IPA 8710/2019. Oggetto della missione: GdL inglese. Spese PE. Roma 23/09/2019. PROVE NAZIONALI (IMP 1649/2019 - FEE 1650/2019 - TAB 1651/2019) </t>
  </si>
  <si>
    <t xml:space="preserve">IM20190001651 </t>
  </si>
  <si>
    <t xml:space="preserve">Prot. IPA 8710/2019. Oggetto della missione: GdL inglese. Spese TAB PE. Roma 23/09/2019. PROVE NAZIONALI (IMP 1649/2019 - FEE 1650/2019 - TAB 1651/2019) </t>
  </si>
  <si>
    <t xml:space="preserve">IM20190001652 </t>
  </si>
  <si>
    <t xml:space="preserve">CIG 7432554198. Prot. IPA 7282/2019. Oggetto della missione: National Summit on Education Reform. Spese PI. San Diego, 15-24/11/2019. PROVE NAZIONALI (IMP 1652/2019 - FEE 1653/2019 - TAB 1654/2019 - CONV 1655/2019) </t>
  </si>
  <si>
    <t xml:space="preserve">IM20190001654 </t>
  </si>
  <si>
    <t xml:space="preserve">Prot. IPA 7282/2019. Oggetto della missione: National Summit on Education Reform. Spese TAB PI. San Diego, 15-24/11/2019. PROVE NAZIONALI (IMP 1652/2019 - FEE 1653/2019 - TAB 1654/2019 - CONV 1655/2019) </t>
  </si>
  <si>
    <t xml:space="preserve">IM20190001655 </t>
  </si>
  <si>
    <t xml:space="preserve">CIG 7432554198. Prot. IPA 7282/2019. Oggetto della missione: National Summit on Education Reform. Spese CONV PI. San Diego, 15-24/11/2019. PROVE NAZIONALI (IMP 1652/2019 - FEE 1653/2019 - TAB 1654/2019 - CONV 1655/2019) </t>
  </si>
  <si>
    <t xml:space="preserve">IM20190001657 </t>
  </si>
  <si>
    <t xml:space="preserve">CIG 7432554198. Prot. IPA 8728/2019. Oggetto della missione: E - ATP. Spese PI. Madrid, 22-27/09/2019. PROVE NAZIONALI (IMP 1657/2019 - FEE 1658/2019 - CONV 1659/2019 - TAB 1660/2019) </t>
  </si>
  <si>
    <t xml:space="preserve">IM20190001660 </t>
  </si>
  <si>
    <t xml:space="preserve">Prot. IPA 8728/2019. Oggetto della missione: E - ATP. Spese TAB PI. Madrid, 22-27/09/2019. PROVE NAZIONALI (IMP 1657/2019 - FEE 1658/2019 - CONV 1659/2019 - TAB 1660/2019) </t>
  </si>
  <si>
    <t xml:space="preserve">IM20190001664 </t>
  </si>
  <si>
    <t xml:space="preserve">Prot. IPA 8705/2019. Oggetto della missione: E - ATP. Spese TAB PI. Madrid, 26-27/09/2019. PROVE NAZIONALI (IMP 1661/2019 - FEE 1662/2019 - CONV 1663/2019 - TAB 1664/2019) </t>
  </si>
  <si>
    <t xml:space="preserve">IM20190001665 </t>
  </si>
  <si>
    <t xml:space="preserve">CIG 7432554198. Prot. IPA 8729/2019. Oggetto della missione: E - ATP. Spese PI. Madrid, 26-27/09/2019. PROVE NAZIONALI (IMP 1665/2019 - FEE 1666/2019 - CONV 1667/2019 - TAB 1668/2019) </t>
  </si>
  <si>
    <t xml:space="preserve">IM20190001668 </t>
  </si>
  <si>
    <t xml:space="preserve">Prot. IPA 8729/2019. Oggetto della missione: E - ATP. Spese TAB PI. Madrid, 26-27/09/2019. PROVE NAZIONALI (IMP 1665/2019 - FEE 1666/2019 - CONV 1667/2019 - TAB 1668/2019) </t>
  </si>
  <si>
    <t xml:space="preserve">IM20190001672 </t>
  </si>
  <si>
    <t xml:space="preserve">Prot. IPA 8730 e 8731 del 2019. Oggetto della missione: AEA - Europe. Spese TAB PI. Lisbona, 11-15/11/2019. PROVE NAZIONALI (IMP 1669/2019 - FEE 1670/2019 - CONV 1671/2019- TAB 1672/2019) </t>
  </si>
  <si>
    <t xml:space="preserve">IM20190001673 </t>
  </si>
  <si>
    <t xml:space="preserve">CIG 7432554198. Prot. IPA da 8732 a 8735 del 2019. Oggetto della missione: AEA - Europe. Spese PI. Lisbona, 13-17/11/2019. PROVE NAZIONALI (IMP 1673/2019 - FEE 1674/2019 - CONV 1675/2019- TAB 1676/2019) </t>
  </si>
  <si>
    <t xml:space="preserve">IM20190001676 </t>
  </si>
  <si>
    <t xml:space="preserve">Prot. IPA da 8732 a 8735 del 2019. Oggetto della missione: AEA - Europe. Spese TAB PI. Lisbona, 13-17/11/2019. PROVE NAZIONALI (IMP 1673/2019 - FEE 1674/2019 - CONV 1675/2019- TAB 1676/2019) </t>
  </si>
  <si>
    <t xml:space="preserve">IM20190001677 </t>
  </si>
  <si>
    <t xml:space="preserve">CIG 7432554198. Prot. IPA 8727/2019. Oggetto della missione: PGB. Spese PI. Londra 21-25/09/2019. PROVE NAZIONALI (IMP 1677/2019 - FEE 1678/2019 - TAB 1679/2019) </t>
  </si>
  <si>
    <t xml:space="preserve">IM20190001679 </t>
  </si>
  <si>
    <t xml:space="preserve">Prot. IPA 8727/2019. Oggetto della missione: PGB. Spese FEE PI. Londra 21-25/09/2019. PROVE NAZIONALI (IMP 1677/2019 - FEE 1678/2019 - TAB 1679/2019) </t>
  </si>
  <si>
    <t xml:space="preserve">IM20190001684 </t>
  </si>
  <si>
    <t xml:space="preserve">INPS su GALDIERI Prot. 8139 del 05/11/2019 Selezione esperto inglese ENGSUPP1920 (vd. 1683/2019)(SEL 2/2019 FASC. 9.1/2019/102) </t>
  </si>
  <si>
    <t xml:space="preserve">IM20190001685 </t>
  </si>
  <si>
    <t xml:space="preserve">IRAP su GALDIERI Prot. 8139 del 05/11/2019 Selezione esperto inglese ENGSUPP1920 (vd. 1683/2019)(SEL 2/2019 FASC. 9.1/2019/102) </t>
  </si>
  <si>
    <t xml:space="preserve">IM20190001688 </t>
  </si>
  <si>
    <t xml:space="preserve">IPA 8736 ZOLLER L. - ROMA 11-13/09/2019 Tavolo tecnico sistema contabile VIAGGIO-PERNOTTAMENTO </t>
  </si>
  <si>
    <t xml:space="preserve">IM20190001690 </t>
  </si>
  <si>
    <t xml:space="preserve">IPA 8736 ZOLLER L. - ROMA 11-13/09/2019 Tavolo tecnico sistema contabile TAB MISS (con CityTax euro 8,00) </t>
  </si>
  <si>
    <t xml:space="preserve">IM20190001695 </t>
  </si>
  <si>
    <t xml:space="preserve">IPA 8747 e 8750 AJELLO e ROSSI F. FIRENZE 09-10/09/2019 Partecipazione seminario Bambini_08 progetto 0-6 VITTO-PERNOTTAMENTO </t>
  </si>
  <si>
    <t xml:space="preserve">IM20190001696 </t>
  </si>
  <si>
    <t xml:space="preserve">IPA 8747 e 8750 AJELLO e ROSSI F. FIRENZE 09-10/09/2019 Partecipazione seminario Bambini_08 progetto 0-6 FEE </t>
  </si>
  <si>
    <t xml:space="preserve">IM20190001697 </t>
  </si>
  <si>
    <t xml:space="preserve">IPA 8750 ROSSI F. FIRENZE 09-10/09/2019 Partecipazione seminario Bambini_08 progetto 0-6 TAB MISS </t>
  </si>
  <si>
    <t xml:space="preserve">IM20190001698 </t>
  </si>
  <si>
    <t xml:space="preserve">IPA 8747 AJELLO FIRENZE 09-10/09/2019 Partecipazione seminario Bambini_08 progetto 0-6 TAB MISS TAXI </t>
  </si>
  <si>
    <t xml:space="preserve">IM20190001700 </t>
  </si>
  <si>
    <t xml:space="preserve">Id. 542759 del 2019. GdL ITA Livelli. Spese PE. Roma, 11-13/09/2019. PROVE NAZIONALI (Fascicolo 2.5/2019/131) </t>
  </si>
  <si>
    <t xml:space="preserve">IM20190001701 </t>
  </si>
  <si>
    <t xml:space="preserve">Id. 542759 del 2019. GdL ITA Livelli. Spese FEE PE. Roma, 11-13/09/2019. PROVE NAZIONALI (Fascicolo 2.5/2019/131) </t>
  </si>
  <si>
    <t xml:space="preserve">IM20190001702 </t>
  </si>
  <si>
    <t xml:space="preserve">Id. 542759 del 2019. GdL ITA Livelli. Spese TAB PE. Roma, 11-13/09/2019. PROVE NAZIONALI (Fascicolo 2.5/2019/131) </t>
  </si>
  <si>
    <t xml:space="preserve">IM20190001703 </t>
  </si>
  <si>
    <t xml:space="preserve">CIG 7432554198. Prot. IPA 8738 e 8739 del 2019. Oggetto della missione: Incontro Gruppo ITA G13 per finalizzazione e creazione unità. Spese PE. Rovereto 11/09/2019 e 19/09/2019. PROVE NAZIONALI (IMP 1703/2019 - FEE 1704/2019 - TAB 1705/2019) </t>
  </si>
  <si>
    <t xml:space="preserve">IM20190001705 </t>
  </si>
  <si>
    <t xml:space="preserve">PROVENZANO CLAUDIA(0007150) </t>
  </si>
  <si>
    <t xml:space="preserve">Prot. IPA 8738 e 8739 del 2019. Oggetto della missione: Incontro Gruppo ITA G13 per finalizzazione e creazione unità. Spese TAB PE. Rovereto 11/09/2019 e 19/09/2019. PROVE NAZIONALI (IMP 1703/2019 - FEE 1704/2019 - TAB 1705/2019) </t>
  </si>
  <si>
    <t xml:space="preserve">IM20190001707 </t>
  </si>
  <si>
    <t xml:space="preserve">IM20190001712 </t>
  </si>
  <si>
    <t xml:space="preserve">IM20190001713 </t>
  </si>
  <si>
    <t xml:space="preserve">ID 453735 Attivazione di un assegno di ricerca biennale(rinnovabile) LORDO </t>
  </si>
  <si>
    <t xml:space="preserve">01 U 2019 1.1.01.001.09 11023 Assegni di ricerca (PROVE NAZ) </t>
  </si>
  <si>
    <t xml:space="preserve">IM20190001715 </t>
  </si>
  <si>
    <t xml:space="preserve">IM20190001716 </t>
  </si>
  <si>
    <t xml:space="preserve">INPS SU ID 453735 Attivazione di un assegno di ricerca biennale(rinnovabile) </t>
  </si>
  <si>
    <t xml:space="preserve">01 U 2019 1.1.02.001.01 11030 Contributi obbligatori per il personale assegni ricerca (INPS PROVE NAZ) </t>
  </si>
  <si>
    <t xml:space="preserve">IM20190001718 </t>
  </si>
  <si>
    <t xml:space="preserve">CIG 7432554198. CUP F88C15001090006. Oggetto della missione: Incontro di lavoro. Spese PE. Roma 12/09/2019. PON VALU.E COD. NAZ. 10.9.3.A-FSEPON-INVALSI-2015-1 (IMP 1718/2019 - FEE 1719/2019) </t>
  </si>
  <si>
    <t xml:space="preserve">IM20190001722 </t>
  </si>
  <si>
    <t xml:space="preserve">CIG 7432554198. Prot. IPA 8764/2019. Oggetto della missione: Relazione conferenza annuale AISRE 2019. Spese PI. L'Aquila, 16-18/09/2019. PROVE NAZIONALI (IMP 1722/2019 - FEE 1723/2019 - TAB 1724/2019) </t>
  </si>
  <si>
    <t xml:space="preserve">IM20190001724 </t>
  </si>
  <si>
    <t xml:space="preserve">CARDONE MICHELE(0001635) </t>
  </si>
  <si>
    <t xml:space="preserve">Prot. IPA 8764/2019. Oggetto della missione: Relazione conferenza annuale AISRE 2019. Spese PI. L'Aquila, 16-18/09/2019. PROVE NAZIONALI (IMP 1722/2019 - FEE 1723/2019 - TAB 1724/2019) </t>
  </si>
  <si>
    <t xml:space="preserve">IM20190001726 </t>
  </si>
  <si>
    <t xml:space="preserve">CIG 7432554198. Prot. IPA 8737/2019. Oggetto della missione: Seminario di formazione. Spese PI. Rimini, 17/09/2019. PROVE NAZIONALI (IMP 1726/2019 - FEE 1727/2019 - TAB 1728/2019) </t>
  </si>
  <si>
    <t xml:space="preserve">IM20190001728 </t>
  </si>
  <si>
    <t xml:space="preserve">Prot. IPA 8737/2019. Oggetto della missione: Seminario di formazione. Spese TAB PI. Rimini, 17/09/2019. PROVE NAZIONALI (IMP 1726/2019 - FEE 1727/2019 - TAB 1728/2019) </t>
  </si>
  <si>
    <t xml:space="preserve">IM20190001729 </t>
  </si>
  <si>
    <t xml:space="preserve">Id. 543511/2019. Partecipazione Presidente Ajello inaugurazione A.S.2019/2020. Spese FEE PE. L'Aquila 16/09/2019. Fasc. 2.5/2019/147. ORGANI ISTITUZIONALI (FOE) </t>
  </si>
  <si>
    <t xml:space="preserve">IM20190001731 </t>
  </si>
  <si>
    <t xml:space="preserve">Id. 543511/2019. Partecipazione Presidente Ajello inaugurazione A.S.2019/2020. Spese TAB PE. L'Aquila 16/09/2019. Fasc. 2.5/2019/147. ORGANI ISTITUZIONALI (FOE) </t>
  </si>
  <si>
    <t xml:space="preserve">IM20190001735 </t>
  </si>
  <si>
    <t xml:space="preserve">CIG 7432554198. Prot. IPA 8817/2019. Oggetto della missione: CDA 20 settembre 2019. Spese PE. Roma 19-20/09/2019. ORGANI ISTITUZIONALI (FOE) (IMP 1735/2019 - FEE 1736/2019 - TAB 1737/2019) </t>
  </si>
  <si>
    <t xml:space="preserve">IM20190001737 </t>
  </si>
  <si>
    <t xml:space="preserve">Prot. IPA 8817/2019. Oggetto della missione: CDA 20 settembre 2019. Spese TAB PE. Roma 19-20/09/2019. ORGANI ISTITUZIONALI (FOE) (IMP 1735/2019 - FEE 1736/2019 - TAB 1737/2019) </t>
  </si>
  <si>
    <t xml:space="preserve">IM20190001742 </t>
  </si>
  <si>
    <t xml:space="preserve">CIG 7432554198. Prot. IPA 8782/2019. Oggetto della missione: Incontro di lavoro. Spesa PE. Roma 23-24/09/2019. PON VALU.E COD. NAZ. 10.9.3.A-FSEPON-INVALSI-2015-1 (IMP 1742/2019 - FEE 1743/2019 - TAB 1744/2019) </t>
  </si>
  <si>
    <t xml:space="preserve">IM20190001744 </t>
  </si>
  <si>
    <t xml:space="preserve">Prot. IPA 8782/2019. Oggetto della missione: Incontro di lavoro. Spesa TAB PE. Roma 23-24/09/2019. PON VALU.E COD. NAZ. 10.9.3.A-FSEPON-INVALSI-2015-1 (IMP 1742/2019 - FEE 1743/2019 - TAB 1744/2019) </t>
  </si>
  <si>
    <t xml:space="preserve">IM20190001752 </t>
  </si>
  <si>
    <t xml:space="preserve">CIG 7432554198. Id: 544145 del 2019. GdL MAT G13_analisi risultati FT. Roma, 26-27 settembre 2019. Spese PE. PROVE NAZIONALI. Fascicolo: 2.5/2019/146. </t>
  </si>
  <si>
    <t xml:space="preserve">IM20190001753 </t>
  </si>
  <si>
    <t xml:space="preserve">CIG 7432554198. Id: 544145 del 2019. GdL MAT G13_analisi risultati FT. Roma, 26-27 settembre 2019. Spese FEE PE. PROVE NAZIONALI. Fascicolo: 2.5/2019/146. </t>
  </si>
  <si>
    <t xml:space="preserve">IM20190001754 </t>
  </si>
  <si>
    <t xml:space="preserve">Id: 544145 del 2019. GdL MAT G13_analisi risultati FT. Roma, 26-27 settembre 2019. Spese TAB PE. PROVE NAZIONALI. Fascicolo: 2.5/2019/146. </t>
  </si>
  <si>
    <t xml:space="preserve">IM20190001760 </t>
  </si>
  <si>
    <t xml:space="preserve">CIG 7432554198. Prot. IPA 8819/2019. Oggetto della missione: GdL inglese. Spese PE. Roma 23/09/2019. PROVE NAZIONALI (IMP 17602019 - FEE 1761/2019 - TAB 1762/2019) </t>
  </si>
  <si>
    <t xml:space="preserve">IM20190001762 </t>
  </si>
  <si>
    <t xml:space="preserve">BIGUZZI VALENTINA(0081054) </t>
  </si>
  <si>
    <t xml:space="preserve">Prot. IPA 8819/2019. Oggetto della missione: GdL inglese. Spese TAB PE. Roma 23/09/2019. PROVE NAZIONALI (IMP 17602019 - FEE 1761/2019 - TAB 1762/2019) </t>
  </si>
  <si>
    <t xml:space="preserve">IM20190001770 </t>
  </si>
  <si>
    <t xml:space="preserve">CIG 7432554198. Prot. IPA 8832/2019. Oggetto della missione: Partecipazione alla presentazione "un Volto ad Assisi". Spese PE. Assisi, 21-22/09/2019. PROVE NAZIONALI (IMP 1770/2019 - FEE 1771/2019 - TAB 1772/2019) </t>
  </si>
  <si>
    <t xml:space="preserve">IM20190001781 </t>
  </si>
  <si>
    <t xml:space="preserve">CIG ZC628C742D - Prot. 9748 del 11/12/2019 ID 540331 DEL 21/08/2019. Modulo di richiesta n. 111 visite mediche nell'ambito del servizio di sorverglianza sanitaria (FASC. 11.6/2019/208) </t>
  </si>
  <si>
    <t xml:space="preserve">IM20190001784 </t>
  </si>
  <si>
    <t xml:space="preserve">Meeting FLIP + Roma 27-28 ottobre 2019 - PROVE NAZIONALI Fascicolo: 2.5|2019|151. Spese PE </t>
  </si>
  <si>
    <t xml:space="preserve">IM20190001797 </t>
  </si>
  <si>
    <t xml:space="preserve">CIG 7432554198. CUP F88C15001090006. Prot. IPA 8825/2019. Oggetto della missione: Incontro di lavoro. Spese PE. Roma 26-27/09/2019. PON VALUE COD. NAZ 10.9.3.A-FSEPON-INVALSI-2015-1 (IMP 1797/2019 - FEE 1798/2019 - TAB 1799/2019) </t>
  </si>
  <si>
    <t xml:space="preserve">IM20190001798 </t>
  </si>
  <si>
    <t xml:space="preserve">CIG 7432554198. CUP F88C15001090006. Prot. IPA 8825/2019. Oggetto della missione: Incontro di lavoro. Spese FEE PE. Roma 26-27/09/2019. PON VALUE COD. NAZ 10.9.3.A-FSEPON-INVALSI-2015-1 (IMP 1797/2019 - FEE 1798/2019 - TAB 1799/2019) </t>
  </si>
  <si>
    <t xml:space="preserve">IM20190001799 </t>
  </si>
  <si>
    <t xml:space="preserve">GOMEZ PALOMA FILIPPO(0002892) </t>
  </si>
  <si>
    <t xml:space="preserve">CUP F88C15001090006. Prot. IPA 8825/2019. Oggetto della missione: Incontro di lavoro. Spese PE. Roma 26-27/09/2019. PON VALUE COD. NAZ 10.9.3.A-FSEPON-INVALSI-2015-1 (IMP 1797/2019 - FEE 1798/2019 - TAB 1799/2019) </t>
  </si>
  <si>
    <t xml:space="preserve">IM20190001801 </t>
  </si>
  <si>
    <t xml:space="preserve">CIG 7432554198. Prot. IPA da 8857 a 8860 del 2019. Oggetto della missione: GdL Inglese. Spese PE. Roma 04/10/2019, 14/10/2019, 18/10/2019. PROVE NAZIONALI (IMP 1801/2019 - FEE 1802/2019 - TAB 1803/2019) </t>
  </si>
  <si>
    <t xml:space="preserve">IM20190001803 </t>
  </si>
  <si>
    <t xml:space="preserve">Prot. IPA da 8857 a 8860 del 2019. Oggetto della missione: GdL Inglese. Spese TAB PE. Roma 04/10/2019, 14/10/2019, 18/10/2019. PROVE NAZIONALI (IMP 1801/2019 - FEE 1802/2019 - TAB 1803/2019) </t>
  </si>
  <si>
    <t xml:space="preserve">IM20190001804 </t>
  </si>
  <si>
    <t xml:space="preserve">CIG 7432554198. CUP F88C15001090006. Prot. IPA da 8852 a 8854 del 2019. Oggetto della missione: Incontro di lavoro attività Newsletter (Valuenews). Spese PE. Roma 14-17/10/2019, 22-25/10/2019 e 29-31/10/2019. PON VALUE COD. NAZ. 10.9.3.A-FSEPON-INVALSI-201 </t>
  </si>
  <si>
    <t xml:space="preserve">IM20190001806 </t>
  </si>
  <si>
    <t xml:space="preserve">CIG 7432554198. Prot. IPA 8851/2019. Oggetto della missione: GdL inglese. Spese PE. Roma 30/09/2019. PROVE NAZIONALI (IMP 1806/2019 - FEE 1807/2019 - TAB 1808/2019) </t>
  </si>
  <si>
    <t xml:space="preserve">IM20190001808 </t>
  </si>
  <si>
    <t xml:space="preserve">Prot. IPA 8851/2019. Oggetto della missione: GdL inglese. Spese FEE PE. Roma 30/09/2019. PROVE NAZIONALI (IMP 1806/2019 - FEE 1807/2019 - TAB 1808/2019) </t>
  </si>
  <si>
    <t xml:space="preserve">IM20190001810 </t>
  </si>
  <si>
    <t xml:space="preserve">Prot. IPA 8848/2019. Oggetto della missione: Incontro di formazione. Spese TAB PI. Castelfranco Emilia 03/10/2019. PROVE NAZIONALI </t>
  </si>
  <si>
    <t xml:space="preserve">IM20190001811 </t>
  </si>
  <si>
    <t xml:space="preserve">Prot. IPA 8847/2019. Oggetto della missione: Intervento incontro Unione Montana comuni Appennino Reggiano. Spese TAB PI. Castelnuovo nè Monti 04/10/2019. PROVE NAZIONALI </t>
  </si>
  <si>
    <t xml:space="preserve">IM20190001816 </t>
  </si>
  <si>
    <t xml:space="preserve">CIG 7432554198. Prot. IPA 8820/2019. Oggetto della missione: 60th GA IEA. Spese PI. Ljubljana 07-11/10/2019. PROVE NAZIONALI (IMP 1816/2019 - FEE 1817/2019 - TAB 1818/2019) </t>
  </si>
  <si>
    <t xml:space="preserve">IM20190001818 </t>
  </si>
  <si>
    <t xml:space="preserve">Prot. IPA 8820/2019. Oggetto della missione: 60th GA IEA. Spese TAB PI. Ljubljana 07-11/10/2019. PROVE NAZIONALI (IMP 1816/2019 - FEE 1817/2019 - TAB 1818/2019) </t>
  </si>
  <si>
    <t xml:space="preserve">IM20190001821 </t>
  </si>
  <si>
    <t xml:space="preserve">Prot. IPA 8861/2019. Oggetto della missione: Convegno di Psicologia dello Sviluppo AIP 2019 Napoli. Spese TAB PI. Napoli 25/09/2019. INDAG INTER </t>
  </si>
  <si>
    <t xml:space="preserve">IM20190001827 </t>
  </si>
  <si>
    <t xml:space="preserve">Liquidazione LIV IV-VIII TD CONTO TERZI Fondo incentivante sulle attività per prestazioni a committenti esterni - ANNO 2018 Determ 137/2019 </t>
  </si>
  <si>
    <t xml:space="preserve">01 U 2019 1.1.01.001.08 11017 Indennita' ed altri compensi, corrisposti al personale a tempo determinato (LIV IV-VIII TD CONTO TERZI) </t>
  </si>
  <si>
    <t xml:space="preserve">IM20190001833 </t>
  </si>
  <si>
    <t xml:space="preserve">CIG 7432554198. CUP F88C15001090006. Prot. IPA 8910/2019. Oggetto della missione: incontro di lavoro. Spese PE. Roma 03/10/2019. PON VALUE COD. NAZ. 10.9.3.A-FSEPON-INVALSI-2015-1 (IMP 1833/2019 - FEE 1834/2019 - TAB 1835/2019) </t>
  </si>
  <si>
    <t xml:space="preserve">IM20190001836 </t>
  </si>
  <si>
    <t xml:space="preserve">CIG 7432554198. Prot. IPA 8778 e 8779 del 2019. Oggetto della missione: Partecipazione 2° NPM Meeting PISA 2021. Spese PI. Bangkok 01-09/11/2019. INDAG INTER (IMP 1836/2019 - FEE 1837/2019 - TAB 1838/2019) </t>
  </si>
  <si>
    <t xml:space="preserve">IM20190001838 </t>
  </si>
  <si>
    <t xml:space="preserve">Prot. IPA 8778 e 8779 del 2019. Oggetto della missione: Partecipazione 2° NPM Meeting PISA 2021. Spese PI. Bangkok 01-09/11/2019. INDAG INTER (IMP 1836/2019 - FEE 1837/2019 - TAB 1838/2019) </t>
  </si>
  <si>
    <t xml:space="preserve">IM20190001843 </t>
  </si>
  <si>
    <t xml:space="preserve">Prot. IPA 8911/2019. Oggetto della missione: Cambridge Assessment English. Spese TAB PE. ORGANI ISTITUZIONALI </t>
  </si>
  <si>
    <t xml:space="preserve">IM20190001846 </t>
  </si>
  <si>
    <t xml:space="preserve">Prot. IPA 8913/2019. Oggetto della missione: Learning analytics UNIMORE. Spese TAB PI. Modena 01-03/10/2019. PROVE NAZIONALI (IMP 1844/2019 - FEE 1845/2019 - TAB 1846/2019) </t>
  </si>
  <si>
    <t xml:space="preserve">IM20190001848 </t>
  </si>
  <si>
    <t xml:space="preserve">CIG 7432554198. Prot. IPA da 8916 a 8919 del 2019. Oggetto della missione: Incontro istituzionale con ricercatori universitari. Spese PE. Roma 02/10/2019. PROVE NAZIONALI (IMP 1848/2019 - FEE 1849/2019) </t>
  </si>
  <si>
    <t xml:space="preserve">IM20190001852 </t>
  </si>
  <si>
    <t xml:space="preserve">CIG 7432554198. Prot. IPA 8915/2019. Oggetto della missione: Incontri con Fornitori Invalsi e tavoli tecnici e formazione. Spese TAB PE. Roma 07-11/10/2019. PROVE NAZIONALI (IMP 1850/2019 - FEE 1851/2019 - TAB 1852/2019) </t>
  </si>
  <si>
    <t xml:space="preserve">IM20190001860 </t>
  </si>
  <si>
    <t xml:space="preserve">CIG 7432554198. CUP F88C15001090006. Prot. IPA 8928 e 8929 del 2019. Oggetto della missione: Partecipazione ad incontro di lavoro presso Università Bicocca. Spese PI. Milano 07/10/2019. PON VALUE COD. NAZ. 10.9.3.A-FSEPON-INVALSI-2015-1 (IMP 1860 - FEE 186 </t>
  </si>
  <si>
    <t xml:space="preserve">IM20190001862 </t>
  </si>
  <si>
    <t xml:space="preserve">CUP F88C15001090006. Prot. IPA 8928 e 8929 del 2019. Oggetto della missione: Partecipazione ad incontro di lavoro presso Università Bicocca. Spese TAB PI. Milano 07/10/2019. PON VALUE COD. NAZ. 10.9.3.A-FSEPON-INVALSI-2015-1 (IMP 1860 - FEE 1861/2019 - TAB </t>
  </si>
  <si>
    <t xml:space="preserve">IM20190001865 </t>
  </si>
  <si>
    <t xml:space="preserve">CUP F88C15001090006. Prot. IPA 8925 del 2019. Oggetto della missione: Incontro di lavoro. Spese TAB PE. Milano 07/10/2019. PON VALUE COD. NAZ. 10.9.3.A-FSEPON-INVALSI-2015-1 (IMP 1863 - FEE 1864/2019 - TAB 1865/2019) </t>
  </si>
  <si>
    <t xml:space="preserve">IM20190001872 </t>
  </si>
  <si>
    <t xml:space="preserve">CIG 7432554198. Prot. IPA 8920 e 8921/2019. Oggetto della missione: GdL inglese. Spese PE. Roma 07/10/2019 e 14/10/2019. PROVE NAZIONALI (IMP 1872/2019 - FEE 1873/2019 - TAB 1874/2019) </t>
  </si>
  <si>
    <t xml:space="preserve">IM20190001874 </t>
  </si>
  <si>
    <t xml:space="preserve">Prot. IPA 8920 e 8921/2019. Oggetto della missione: GdL inglese. Spese TAB PE. Roma 07/10/2019 e 14/10/2019. PROVE NAZIONALI (IMP 1872/2019 - FEE 1873/2019 - TAB 1874/2019) </t>
  </si>
  <si>
    <t xml:space="preserve">IM20190001875 </t>
  </si>
  <si>
    <t xml:space="preserve">CIG 7432554198. Id: 547461 del 2019. GdL ITA G13. Roma, 15-18 ottobre 2019. Spese PE. PROVE NAZIONALI. Fascicolo: 2.5/2019/141. </t>
  </si>
  <si>
    <t xml:space="preserve">IM20190001876 </t>
  </si>
  <si>
    <t xml:space="preserve">CIG 7432554198. Id: 547461 del 2019. GdL ITA G13. Roma, 15-18 ottobre 2019. Spese FEE PE. PROVE NAZIONALI. Fascicolo: 2.5/2019/141. </t>
  </si>
  <si>
    <t xml:space="preserve">IM20190001877 </t>
  </si>
  <si>
    <t xml:space="preserve">Id: 547461 del 2019. GdL ITA G13. Roma, 15-18 ottobre 2019. Spese TAB PE. PROVE NAZIONALI. Fascicolo: 2.5/2019/141. </t>
  </si>
  <si>
    <t xml:space="preserve">IM20190001884 </t>
  </si>
  <si>
    <t xml:space="preserve">IM20190001885 </t>
  </si>
  <si>
    <t xml:space="preserve">CIG 7432554198. CUP F88C15001090006. Prot. IPA 8936, 8958 e 8983 del 2019. Oggetto della missione: Partecipazione Convegno Embodiment - Valutazione. Spese PI. Salerno 10-11/10/2019. PON VALUE COD. NAZ. 10.9.3.A-FSEPON-INVALSI-2015-1 (IMP 1885/2019 - FEE 18 </t>
  </si>
  <si>
    <t xml:space="preserve">IM20190001887 </t>
  </si>
  <si>
    <t xml:space="preserve">CUP F88C15001090006. Prot. IPA 8936, 8958 e 8983 del 2019. Oggetto della missione: Partecipazione Convegno Embodiment - Valutazione. Spese TAB PI. Salerno 10-11/10/2019. PON VALUE COD. NAZ. 10.9.3.A-FSEPON-INVALSI-2015-1 (IMP 1885/2019 - FEE 1886/2019 - TA </t>
  </si>
  <si>
    <t xml:space="preserve">IM20190001890 </t>
  </si>
  <si>
    <t xml:space="preserve">CIG 7432554198. Prot. IPA 8923/2019. Oggetto della missione: Incontro USR Liguria. Spese PI. Genova 21-22/10/2019. PROVE NAZIONALI (IMP 1890/2019 - FEE 1891/2019 - TAB 1892/2019) </t>
  </si>
  <si>
    <t xml:space="preserve">IM20190001892 </t>
  </si>
  <si>
    <t xml:space="preserve">Prot. IPA 8923/2019. Oggetto della missione: Incontro USR Liguria. Spese TAB PI. Genova 21-22/10/2019. PROVE NAZIONALI (IMP 1890/2019 - FEE 1891/2019 - TAB 1892/2019) </t>
  </si>
  <si>
    <t xml:space="preserve">IM20190001893 </t>
  </si>
  <si>
    <t xml:space="preserve">CIG 7432554198. Prot. IPA 8909/2019. Oggetto della missione: Primo meeting expert group per il 2024 innovative domain. Spese PI. Parigi 13-16/10/2019. PROVE NAZIONALI (IMP 1893/2019 - FEE 1894/2019 - TAB 1895/2019) </t>
  </si>
  <si>
    <t xml:space="preserve">IM20190001895 </t>
  </si>
  <si>
    <t xml:space="preserve">Prot. IPA 8909/2019. Oggetto della missione: Primo meeting expert group per il 2024 innovative domain. Spese TAB PI. Parigi 13-16/10/2019. PROVE NAZIONALI (IMP 1893/2019 - FEE 1894/2019 - TAB 1895/2019) </t>
  </si>
  <si>
    <t xml:space="preserve">IM20190001896 </t>
  </si>
  <si>
    <t xml:space="preserve">CIG 7432554198. Prot. IPA 8862/2019. Oggetto della missione: Incontro IC Perugia3. Spese PI. Perugia 17/10/2019. PROVE NAZIONALI (IMP 1896/2019 - FEE 1897/2019 - TAB 1898/2019) </t>
  </si>
  <si>
    <t xml:space="preserve">IM20190001898 </t>
  </si>
  <si>
    <t xml:space="preserve">Prot. IPA 8862/2019. Oggetto della missione: Incontro IC Perugia3. Spese TAB PI. Perugia 17/10/2019. PROVE NAZIONALI (IMP 1896/2019 - FEE 1897/2019 - TAB 1898/2019) </t>
  </si>
  <si>
    <t xml:space="preserve">IM20190001912 </t>
  </si>
  <si>
    <t xml:space="preserve">Prot. IPA 8987/2019. Oggetto della missione: Partecipazione alla terza edizione della Fiera Didacta - INDIRE. Spese TAB PI. Firenze 10/10/2019. FOE (IMP 1910/2019 - FEE 1911/2019 - TAB 1912/2019) </t>
  </si>
  <si>
    <t xml:space="preserve">IM20190001926 </t>
  </si>
  <si>
    <t xml:space="preserve">CIG 7432554198. Prot. IPA 8990 e 9029 del 2019. Oggetto della missione: corso di formazione Maggioli sull'imposta di bollo. Spese PI. Bologna 17/10/2019. FOE (IMP 1926/2019 - FEE 1927/2019 - TAB 1928/2019) </t>
  </si>
  <si>
    <t xml:space="preserve">IM20190001928 </t>
  </si>
  <si>
    <t xml:space="preserve">Prot. IPA 8990, 8995 e 9029 del 2019. Oggetto della missione: corso di formazione Maggioli sull'imposta di bollo. Spese TAB PI. Bologna 17/10/2019. FOE (IMP 1926/2019 - FEE 1927/2019 - TAB 1928/2019) </t>
  </si>
  <si>
    <t xml:space="preserve">IM20190001930 </t>
  </si>
  <si>
    <t xml:space="preserve">ID 548329 IEA PIRLS 2021 - Prova sul campo Scuole 42 - CONVENZIONI Servizio di coordinamento e somministrazione delle prove cartacee e computerizzate nelle scuole partecipanti all’indagine </t>
  </si>
  <si>
    <t xml:space="preserve">IM20190001931 </t>
  </si>
  <si>
    <t xml:space="preserve">CIG 7432554198. Prot. IPA 8922/2019. Oggetto della missione: Presentazione sistema nazionale prove: restituzione dati. Spese PI. Rimini 21/10/2019. PROVE NAZIONALI (IMP 1931/2019 - FEE 1933/2019 - TAB 1934/2019) </t>
  </si>
  <si>
    <t xml:space="preserve">IM20190001934 </t>
  </si>
  <si>
    <t xml:space="preserve">Prot. IPA 8922/2019. Oggetto della missione: Presentazione sistema nazionale prove: restituzione dati. Spese TAB PI. Rimini 21/10/2019. PROVE NAZIONALI (IMP 1931/2019 - FEE 1933/2019 - TAB 1934/2019) </t>
  </si>
  <si>
    <t xml:space="preserve">IM20190001935 </t>
  </si>
  <si>
    <t xml:space="preserve">CIG 7432554198. Id. 549335/2019. GdL Matematica Grado 2. Spese PI. Torino 08-09/11/2019. PROVE NAZIONALI (Fasc. 2.5|2019|139) </t>
  </si>
  <si>
    <t xml:space="preserve">IM20190001936 </t>
  </si>
  <si>
    <t xml:space="preserve">CIG 7432554198. Id. 549335/2019. GdL Matematica Grado 2. Spese PE. Torino 08-09/11/2019. PROVE NAZIONALI (Fasc. 2.5|2019|139) </t>
  </si>
  <si>
    <t xml:space="preserve">IM20190001939 </t>
  </si>
  <si>
    <t xml:space="preserve">CIG 7432554198. Id: 549793/2019. GdL Matematica G8. Spese PE. Roma, 24 e 25 ottobre 2019. PROVE NAZIONALI (Fasc. 2.5|2019|150) </t>
  </si>
  <si>
    <t xml:space="preserve">IM20190001940 </t>
  </si>
  <si>
    <t xml:space="preserve">CIG 7432554198. Id: 549793/2019. GdL Matematica G8. Spese FEE PE. Roma, 24 e 25 ottobre 2019. PROVE NAZIONALI (Fasc. 2.5|2019|150) </t>
  </si>
  <si>
    <t xml:space="preserve">IM20190001941 </t>
  </si>
  <si>
    <t xml:space="preserve">Id: 549793/2019. GdL Matematica G8. Spese TAB PE. Roma, 24 e 25 ottobre 2019. PROVE NAZIONALI (Fasc. 2.5|2019|150) </t>
  </si>
  <si>
    <t xml:space="preserve">IM20190001942 </t>
  </si>
  <si>
    <t xml:space="preserve">CIG 7432554198. Prot. IPA 8985 e da 9067 a 9071 del 2019. Oggetto della missione: GdL inglese. Spese PE. Roma 24/10/2019, 28/10/2019, 08/11/2019, 15/11/2019, 22/11/2019 e 25/11/2019. PROVE NAZIONALI (IMP 1942/2019 - FEE 1943/2019 - TAB 1944/2019) IPA 9071 </t>
  </si>
  <si>
    <t xml:space="preserve">IM20190001944 </t>
  </si>
  <si>
    <t xml:space="preserve">Prot. IPA 8985 e da 9067 a 9071 del 2019. Oggetto della missione: GdL inglese. Spese TAB PE. Roma 24/10/2019, 28/10/2019, 08/11/2019, 15/11/2019, 22/11/2019 e 25/11/2019. PROVE NAZIONALI (IMP 1942/2019 - FEE 1943/2019 - TAB 1944/2019) IPA 9071 DEL 25/11/20 </t>
  </si>
  <si>
    <t xml:space="preserve">IM20190001946 </t>
  </si>
  <si>
    <t xml:space="preserve">CIG 7432554198. Prot. IPA 9066/2019. Oggetto della missione: Learning analytics UNIMORE. Spese PI. Reggio Emilia 21/10/2019. PROVE NAZIONALI (IMP 1946/2029 - FEE 1947/2019 - TAB 1948/2019) </t>
  </si>
  <si>
    <t xml:space="preserve">IM20190001948 </t>
  </si>
  <si>
    <t xml:space="preserve">Prot. IPA 9066/2019. Oggetto della missione: Learning analytics UNIMORE. Spese TAB PI. Reggio Emilia 21/10/2019. PROVE NAZIONALI (IMP 1946/2029 - FEE 1947/2019 - TAB 1948/2019) </t>
  </si>
  <si>
    <t xml:space="preserve">IM20190001949 </t>
  </si>
  <si>
    <t xml:space="preserve">Prot. IPA 8863/2019. Oggetto della missione: Peer counselling event on Developing criteria for the accreditation process in general education. SpeseTAB PI. Riga 22-24/10/2019. PROVE NAZIONALI </t>
  </si>
  <si>
    <t xml:space="preserve">IM20190001950 </t>
  </si>
  <si>
    <t xml:space="preserve">CIG 7432554198. Prot. IPA 9051/2019. Oggetto della missione: GdL inglese. Spese PE. Roma 21/10/2019. PROVE NAZIONALI (IMP 1950/2019 - FEE 1951/2019 - TAB 1952/2019) </t>
  </si>
  <si>
    <t xml:space="preserve">IM20190001952 </t>
  </si>
  <si>
    <t xml:space="preserve">Prot. IPA 9051/2019. Oggetto della missione: GdL inglese. Spese TAB PE. Roma 21/10/2019. PROVE NAZIONALI (IMP 1950/2019 - FEE 1951/2019 - TAB 1952/2019) </t>
  </si>
  <si>
    <t xml:space="preserve">IM20190001954 </t>
  </si>
  <si>
    <t xml:space="preserve">CIG 7801557081.Ordine di fornitura n. 4. Incarico prot. 8095/2019. Fornitura di materiale di cancelleria a favore dell’INVALSI.AQ 3312/2019. </t>
  </si>
  <si>
    <t xml:space="preserve">IM20190001960 </t>
  </si>
  <si>
    <t xml:space="preserve">CIG 7432554198. Id. 550771 del 2019. IV Seminario I dati INVALSI per la ricerca e la didattica 2019. Spese PI. Roma, 29/11-01/12/2019. PROVE NAZIONALI (Fascicolo 2.5/2019/138) </t>
  </si>
  <si>
    <t xml:space="preserve">IM20190001961 </t>
  </si>
  <si>
    <t xml:space="preserve">CIG 7432554198. Id. 550771 del 2019. IV Seminario I dati INVALSI per la ricerca e la didattica 2019. Spese PE. Roma, 29/11-01/12/2019. PROVE NAZIONALI (Fascicolo 2.5/2019/138) </t>
  </si>
  <si>
    <t xml:space="preserve">IM20190001963 </t>
  </si>
  <si>
    <t xml:space="preserve">CIG 7432554198. Id. 550771 del 2019. IV Seminario I dati INVALSI per la ricerca e la didattica 2019. Spese FEE (PI + PE). Roma, 29/11-01/12/2019. PROVE NAZIONALI (Fascicolo 2.5/2019/138) </t>
  </si>
  <si>
    <t xml:space="preserve">IM20190001964 </t>
  </si>
  <si>
    <t xml:space="preserve">Id: 550805 OCSE PISA 2021 - Prova sul campo 2020 Servizio di coordinamento e somministrazione delle prove cartacee e computerizzate nelle scuole partecipanti all’indagine 56 scuole campionate </t>
  </si>
  <si>
    <t xml:space="preserve">IM20190001965 </t>
  </si>
  <si>
    <t xml:space="preserve">IPA 2595 WOLVERHAMPTON 14/01/2019 - 20/01/2018 Registrazione prove audio ENG </t>
  </si>
  <si>
    <t xml:space="preserve">IM20190001969 </t>
  </si>
  <si>
    <t xml:space="preserve">CIG 7432554198. Prot. IPA 9123/2019. Oggetto della missione: Peer counselling event on Developing criteria for the accreditation process in general education. Spese VIAGGIO PI (FCO-ROMA). Riga 22-24/10/2019. PROVE NAZIONALI (IMP 1969/2019 - FEE 1970/2019) </t>
  </si>
  <si>
    <t xml:space="preserve">IM20190001973 </t>
  </si>
  <si>
    <t xml:space="preserve">CIG 7380724E1C PROT.INC. 7886 DEL 24/10/2019 Id: 550013 Produzione di un volume, scritto in collaborazione con l’ISTAT, dal titolo Le metodologie di campionamento e scomposizione della devianza nelle rilevazioni nazionali. Le rilevazioni degli apprendim </t>
  </si>
  <si>
    <t xml:space="preserve">IM20190001974 </t>
  </si>
  <si>
    <t xml:space="preserve">CIG 7432554198. Id. 551125 del 2019. Riunione V primaria. Spese PE. Roma, 30/10/2019. PROVE NAZIONALI (Fascicolo 2.5/2019/163). </t>
  </si>
  <si>
    <t xml:space="preserve">IM20190001975 </t>
  </si>
  <si>
    <t xml:space="preserve">CIG 7432554198. Id. 551125 del 2019. Riunione V primaria. Spese FEE PE. Roma, 30/10/2019. PROVE NAZIONALI (Fascicolo 2.5/2019/163). </t>
  </si>
  <si>
    <t xml:space="preserve">IM20190001976 </t>
  </si>
  <si>
    <t xml:space="preserve">ID 551125/2019. CIG 7432554198. Oggetto della missione: Riunione V primaria. Spese TAB PE. Roma, 30/10/2019. PROVE NAZIONALI. </t>
  </si>
  <si>
    <t xml:space="preserve">IM20190001981 </t>
  </si>
  <si>
    <t xml:space="preserve">CUP F88C15001090006. Prot. IPA 9072/2019. Oggetto della missione: Partecipazione alla Festa della Città della Scienza di Napoli. Spese TAB PI. Napoli 30/10/2019. PON VALUE COD. NAZ. 10.9.3.A-FSEPON-INVALSI.2015-1 (IMP 1978/2019 - FEE 1980/2019 - TAB 1981/2 </t>
  </si>
  <si>
    <t xml:space="preserve">IM20190001982 </t>
  </si>
  <si>
    <t xml:space="preserve">Prot. IPA 9148/2019. Oggetto della missione: Incontro IC San Giorgio di Piano (BO). Spese TAB PI. 04/11/2019. PROVE NAZIONALI </t>
  </si>
  <si>
    <t xml:space="preserve">IM20190001983 </t>
  </si>
  <si>
    <t xml:space="preserve">CIG 7432554198. CUP F88C15001090006. Id. 551365 del 2019. Incontro Value for Schools con Operatori Economici. Spese PI. Roma, 28/10/2019. PON VALUE COD. NAZ. 10.9.3.A-FSEPON-INVALSI-2015-1 (Fascicolo 2.5/2019/165) </t>
  </si>
  <si>
    <t xml:space="preserve">IM20190001984 </t>
  </si>
  <si>
    <t xml:space="preserve">CIG 7432554198. CUP F88C15001090006. Id. 551365 del 2019. Incontro Value for Schools con Operatori Economici. Spese PE. Roma, 28/10/2019. PON VALUE COD. NAZ. 10.9.3.A-FSEPON-INVALSI-2015-1 (Fascicolo 2.5/2019/165) </t>
  </si>
  <si>
    <t xml:space="preserve">IM20190001985 </t>
  </si>
  <si>
    <t xml:space="preserve">CIG 7432554198. CUP F88C15001090006. Id. 551365 del 2019. Incontro Value for Schools con Operatori Economici. Spese FEE (PI + PE). Roma, 28/10/2019. PON VALUE COD. NAZ. 10.9.3.A-FSEPON-INVALSI-2015-1 (Fascicolo 2.5/2019/165) </t>
  </si>
  <si>
    <t xml:space="preserve">IM20190002001 </t>
  </si>
  <si>
    <t xml:space="preserve">CIG Z472A7A692 PROT INC. 8617 DEL 19/11/2019 RDO N. 2437581- Id: 551475 Acquisto monografie FASC. 7.2/2019/51 </t>
  </si>
  <si>
    <t xml:space="preserve">01 U 2019 2.2.01.099.01 22024 Materiale bibliografico (FOE) </t>
  </si>
  <si>
    <t xml:space="preserve">IM20190002002 </t>
  </si>
  <si>
    <t xml:space="preserve">CIG 7432554198. CUP F88C15001090006. Prot. IPA 9145/2019. Oggetto della missione: Incontro di lavoro Valu.E for Schools. Spese PE. Roma 28/10/2019. PON VALUE COD NAZ. 10.9.3.A-FSEPON-INVALSI-2015-1 (IMP 2002/2019 - FEE 2003/2019) </t>
  </si>
  <si>
    <t xml:space="preserve">IM20190002004 </t>
  </si>
  <si>
    <t xml:space="preserve">CIG 7432554198. CUP F88C15001090006. Prot. IPA 9156, 9157 e 9158 del 2019. Oggetto della missione: Incontro di Lavoro. Spese PE. Roma 11-13/11/2019, 19-21/11/2019, 26-28/11/2019. PON VALUE COD NAZ. 10.9.3.A-FSEPON-INVALSI-2015-1 (IMP 2004/2019 - FEE 2005/2 </t>
  </si>
  <si>
    <t xml:space="preserve">IM20190002008 </t>
  </si>
  <si>
    <t xml:space="preserve">CIG 7432554198. Prot. 9149/2019 (+INTEGRAZIONE DA IPA 9220). Oggetto della missione: Workshop: EDUCATIONAL POVERTY: DEFINITIONS, MEASURES AND MAPPING. Spese PI. Pisa 04-05/11/2019. PROVE NAZIONALI (IMP 2008/2019 - FEE 2009/2019 - TAB 2010/2019) </t>
  </si>
  <si>
    <t xml:space="preserve">IM20190002010 </t>
  </si>
  <si>
    <t xml:space="preserve">Prot. 9149/2019. Oggetto della missione: Workshop: EDUCATIONAL POVERTY: DEFINITIONS, MEASURES AND MAPPING. Spese TAB PI. Pisa 04-05/11/2019. PROVE NAZIONALI (IMP 2008/2019 - FEE 2009/2019 - TAB 2010/2019) </t>
  </si>
  <si>
    <t xml:space="preserve">IM20190002012 </t>
  </si>
  <si>
    <t xml:space="preserve">Prot. 10043 del 17/12/2019 - CIG Z752B1DD22 - Servizio di Manutenzione sistema climatizzazione locali Biblioteca della durata di 12 mesi - F_11.6|2019|281 </t>
  </si>
  <si>
    <t xml:space="preserve">IM20190002013 </t>
  </si>
  <si>
    <t xml:space="preserve">SCHNEIDER ELECTRIC S.P.A.(0005050) </t>
  </si>
  <si>
    <t xml:space="preserve">CIG ZC32B09712 - PROT. INC. 9944 DEL 16/12/2019 ID: 540475/2019. Servizio di manutenzione per gruppo statico (UPS) Galaxy 3500 40 KVA - durata di 12 mesi. FASC. 11.6/2019/271 </t>
  </si>
  <si>
    <t xml:space="preserve">IM20190002016 </t>
  </si>
  <si>
    <t xml:space="preserve">CIG 7432554198. ID: 563297/2019. Riunioni Inglese (test assembly G5 e stats review G8). Spese PE. Roma, 12-18/12/2019. PROVE NAZIONALI. Fasc. 2.5|2019|155 ------ CALANCHINI A CARICO INVALSI SOLO PER IL PERIODO 12-18/12/2019 </t>
  </si>
  <si>
    <t xml:space="preserve">IM20190002017 </t>
  </si>
  <si>
    <t xml:space="preserve">CIG 7432554198. ID: 563297/2019. Riunioni Inglese (test assembly G5 e stats review G8). Spese FEE PE. Roma, 12-18/12/2019. PROVE NAZIONALI. Fasc. 2.5|2019|155 ------ CALANCHINI A CARICO INVALSI SOLO PER IL PERIODO 12-18/12/2019 </t>
  </si>
  <si>
    <t xml:space="preserve">IM20190002018 </t>
  </si>
  <si>
    <t xml:space="preserve">CIG 7432554198. ID: 563297/2019. Riunioni Inglese (test assembly G5 e stats review G8). Spese TAB PE. Roma, 12-18/12/2019. PROVE NAZIONALI. Fasc. 2.5|2019|155 ------CALANCHINI A CARICO INVALSI SOLO PER IL PERIODO 12-18/12/2019 </t>
  </si>
  <si>
    <t xml:space="preserve">IM20190002019 </t>
  </si>
  <si>
    <t xml:space="preserve">OPPI Organ. Preparazione Profess. Inseg.(0000432) </t>
  </si>
  <si>
    <t xml:space="preserve">Restituzione deposito cauzione Prot. 7514/2019 CIG 784109651D PON VALU.E LOTTO 2 </t>
  </si>
  <si>
    <t xml:space="preserve">01 U 2019 7.2.04.002.01 71012 Restituzione di depositi cauzionali o contrattuali presso terzi </t>
  </si>
  <si>
    <t xml:space="preserve">IM20190002023 </t>
  </si>
  <si>
    <t xml:space="preserve">IM20190002024 </t>
  </si>
  <si>
    <t xml:space="preserve">CIG 7432554198. Prot. IPA 9205/2019. Oggetto della missione: Learning analytics UNIMORE. Spese PI. Modena 05-06/11/2019. PROVE NAZIONALI (IMP 2024/2019 - FEE 2027/2019 - TAB 2028/2019) </t>
  </si>
  <si>
    <t xml:space="preserve">IM20190002025 </t>
  </si>
  <si>
    <t xml:space="preserve">IRAP SU RICHIESTA PER SEL 16 Attivazione di un contratto di collaborazione lavoro autonomo da BDE per 1 esperto senior con almeno cinque anni di esperienza per attività costruzione e selezione di prove d’INGLESE, livello QCER: A1, A2, B1, B2 (scuola second </t>
  </si>
  <si>
    <t xml:space="preserve">IM20190002026 </t>
  </si>
  <si>
    <t xml:space="preserve">INPS SU RICHIESTA PER SEL 16 Attivazione di un contratto di collaborazione lavoro autonomo da BDE per 1 esperto senior con almeno cinque anni di esperienza per attività costruzione e selezione di prove d’INGLESE, livello QCER: A1, A2, B1, B2 (scuola second </t>
  </si>
  <si>
    <t xml:space="preserve">IM20190002028 </t>
  </si>
  <si>
    <t xml:space="preserve">Prot. IPA 9205/2019. Oggetto della missione: Learning analytics UNIMORE. Spese TAB PI. Modena 05-06/11/2019. PROVE NAZIONALI (IMP 2024/2019 - FEE 2027/2019 - TAB 2028/2019) </t>
  </si>
  <si>
    <t xml:space="preserve">IM20190002029 </t>
  </si>
  <si>
    <t xml:space="preserve">CIG 7432554198. Prot. IPA 9122/2019. Oggetto della missione: Convegno Moodle mot Verona. Spese PI. Verona 04-07/12/2019. PROVE NAZIONALI (IMP 2029/2019 - FEE 2030/2019 - TAB 2031/2019) </t>
  </si>
  <si>
    <t xml:space="preserve">IM20190002030 </t>
  </si>
  <si>
    <t xml:space="preserve">CIG 7432554198. Prot. IPA 9122/2019. Oggetto della missione: Convegno Moodle mot Verona. Spese FEE PI. Verona 04-07/12/2019. PROVE NAZIONALI (IMP 2029/2019 - FEE 2030/2019 - TAB 2031/2019) </t>
  </si>
  <si>
    <t xml:space="preserve">IM20190002031 </t>
  </si>
  <si>
    <t xml:space="preserve">Prot. IPA 9122/2019. Oggetto della missione: Convegno Moodle mot Verona. Spese TAB PI. Verona 04-07/12/2019. PROVE NAZIONALI (IMP 2029/2019 - FEE 2030/2019 - TAB 2031/2019) </t>
  </si>
  <si>
    <t xml:space="preserve">IM20190002034 </t>
  </si>
  <si>
    <t xml:space="preserve">TTT </t>
  </si>
  <si>
    <t xml:space="preserve">IM20190002035 </t>
  </si>
  <si>
    <t xml:space="preserve">CIG 7432554198. Prot. IPA 9206/2019. Oggetto della missione: GdL inglese. Spese PE. Roma 04/11/2019. PROVE NAZIONALI (IMP 2035/2019 - FEE 2036/2019 - TAB 2037/2019) </t>
  </si>
  <si>
    <t xml:space="preserve">IM20190002037 </t>
  </si>
  <si>
    <t xml:space="preserve">Prot. IPA 9206/2019. Oggetto della missione: GdL inglese. Spese TAB PE. Roma 04/11/2019. PROVE NAZIONALI (IMP 2035/2019 - FEE 2036/2019 - TAB 2037/2019) </t>
  </si>
  <si>
    <t xml:space="preserve">IM20190002042 </t>
  </si>
  <si>
    <t xml:space="preserve">Prot. 1549/2019 Verbale Revisori 18/2019 - TD Fondo per il finanziamento degli interventi di natura sociale ed assistenziali a favore dei dipendenti ai sensi dell'art.24 del DPR n. 171/1991 37120e successivamente dell'art. 51 del CCNL quadriennio 1994/1997 </t>
  </si>
  <si>
    <t xml:space="preserve">01 U 2019 1.1.01.002.99 11024 Benefici di natura assistenziale e sociale (VALUE) </t>
  </si>
  <si>
    <t xml:space="preserve">IM20190002046 </t>
  </si>
  <si>
    <t xml:space="preserve">PINNERI ROCCO(0002827) </t>
  </si>
  <si>
    <t xml:space="preserve">Compenso Anno 2011 - PINNERI ROCCO Componente Collegio Revisori dei conti dell'INVALSI </t>
  </si>
  <si>
    <t xml:space="preserve">01 U 2019 1.3.02.001.08 13029 Compensi agli organi istituzionali di revisione, di controllo ed altri incarichi istituzionali (REVISORI FOE) </t>
  </si>
  <si>
    <t xml:space="preserve">IM20190002047 </t>
  </si>
  <si>
    <t xml:space="preserve">Spese PE (Dirigenti Tecnici) - Rimborso visite (2018-2021). Coordinamento NEV delle scuole. SNV - VALUTAZIONE DELLE SCUOLE (PROVV. 2047-2050) </t>
  </si>
  <si>
    <t xml:space="preserve">01 U 2019 1.3.02.002.02 13033 Indennità di missione e di trasferta - Personale esterno (VALUT SCUOLE) </t>
  </si>
  <si>
    <t xml:space="preserve">IM20190002048 </t>
  </si>
  <si>
    <t xml:space="preserve">Spese PE (Dirigenti Tecnici) - Spese di Restituzione (2018-2021). Coordinamento NEV delle scuole. SNV - VALUTAZIONE DELLE SCUOLE (PROVV. 2047-2050) </t>
  </si>
  <si>
    <t xml:space="preserve">IM20190002049 </t>
  </si>
  <si>
    <t xml:space="preserve">IM20190002050 </t>
  </si>
  <si>
    <t xml:space="preserve">Spese FEE PE (Dirigenti Tecnici + Comandati) - Rimborso visite (2018-2021). Coordinamento NEV delle scuole. SNV - VALUTAZIONE DELLE SCUOLE (PROVV. 2047-2050) </t>
  </si>
  <si>
    <t xml:space="preserve">IM20190002051 </t>
  </si>
  <si>
    <t xml:space="preserve">Compenso Anno 2012 - PINNERI ROCCO Componente Collegio Revisori dei conti dell'INVALSI </t>
  </si>
  <si>
    <t xml:space="preserve">IM20190002052 </t>
  </si>
  <si>
    <t xml:space="preserve">Compenso Anno 2013 - PINNERI ROCCO Componente Collegio Revisori dei conti dell'INVALSI 01/01/13 - 25/11/13 </t>
  </si>
  <si>
    <t xml:space="preserve">IM20190002053 </t>
  </si>
  <si>
    <t xml:space="preserve">IRAP SU Compenso Anno 2011-2012-2013 - PINNERI ROCCO Componente Collegio Revisori dei conti dell'INVALSI </t>
  </si>
  <si>
    <t xml:space="preserve">IM20190002054 </t>
  </si>
  <si>
    <t xml:space="preserve">CIG 7432554198. Id: 552865 Test Assembly G13 ITA e MAT Roma, 5-8 novembre 2019; Prove Nazionali (2.5/2019/132) SPESE PE </t>
  </si>
  <si>
    <t xml:space="preserve">IM20190002056 </t>
  </si>
  <si>
    <t xml:space="preserve">Id: 552865 Test Assembly G13 ITA e MAT Roma, 5-8 novembre 2019; Prove Nazionali (2.5/2019/132 TAB MISS PE </t>
  </si>
  <si>
    <t xml:space="preserve">IM20190002059 </t>
  </si>
  <si>
    <t xml:space="preserve">CIG 7432554198. Prot. IPA 9232 e 9233 del 2019. Oggetto della missione: GdL inglese. Spese PE. Roma 11/11/2019 e 18/11/2019. PROVE NAZIONALI (IMP 2059/2019 - FEE 2060/2019 - TAB 2061/2019) </t>
  </si>
  <si>
    <t xml:space="preserve">IM20190002061 </t>
  </si>
  <si>
    <t xml:space="preserve">Prot. IPA 9232 e 9233 del 2019. Oggetto della missione: GdL inglese. Spese TAB PE. Roma 11/11/2019 e 18/11/2019. PROVE NAZIONALI (IMP 2059/2019 - FEE 2060/2019 - TAB 2061/2019) </t>
  </si>
  <si>
    <t xml:space="preserve">IM20190002063 </t>
  </si>
  <si>
    <t xml:space="preserve">Id: 553715 Acquisto licenza software LimeSurvey per la realizzazione di ricerca quali-quantitativa attraverso e-methods </t>
  </si>
  <si>
    <t xml:space="preserve">01 U 2019 1.3.02.007.06 13060 Licenze d'uso per software (VALUT SCUOLE) </t>
  </si>
  <si>
    <t xml:space="preserve">IM20190002064 </t>
  </si>
  <si>
    <t xml:space="preserve">Id: 554021 aCQUISTO DI LICENZA SOFTWARE LimeSurvey Professional - Expert </t>
  </si>
  <si>
    <t xml:space="preserve">IM20190002065 </t>
  </si>
  <si>
    <t xml:space="preserve">CIG 7432554198. Id. 554821 del 2019. GdL ITA G8. Spese PE. Roma dal 12 al 15 novembre 2019. PROVE NAZIONALI (Fascicolo 2.5/2019/142) </t>
  </si>
  <si>
    <t xml:space="preserve">IM20190002066 </t>
  </si>
  <si>
    <t xml:space="preserve">CIG 7432554198. Id. 554821 del 2019. GdL ITA G8. Spese FEE PE. Roma dal 12 al 15 novembre 2019. PROVE NAZIONALI (Fascicolo 2.5/2019/142) </t>
  </si>
  <si>
    <t xml:space="preserve">IM20190002067 </t>
  </si>
  <si>
    <t xml:space="preserve">Id. 554821 del 2019. GdL ITA G8. Spese TAB PE. Roma dal 12 al 15 novembre 2019. PROVE NAZIONALI (Fascicolo 2.5/2019/142) </t>
  </si>
  <si>
    <t xml:space="preserve">IM20190002072 </t>
  </si>
  <si>
    <t xml:space="preserve">CIG 7432554198. Prot. IPA 9280/2019. Oggetto della missione: 7th TIMSS 2019 NRC Meeting. Spese PI. Agadir 08-13/12/2019. INDAGINI INTERNAZIONALI (IMP 2072/2019 - FEE 2073/2019 - TAB 2074/2019) </t>
  </si>
  <si>
    <t xml:space="preserve">IM20190002074 </t>
  </si>
  <si>
    <t xml:space="preserve">Prot. IPA 9280/2019. Oggetto della missione: 7th TIMSS 2019 NRC Meeting. Spese TAB PI. Agadir 08-13/12/2019. INDAGINI INTERNAZIONALI (IMP 2072/2019 - FEE 2073/2019 - TAB 2074/2019) </t>
  </si>
  <si>
    <t xml:space="preserve">IM20190002076 </t>
  </si>
  <si>
    <t xml:space="preserve">CIG 7432554198. Prot. IPA 9296/2019. Oggetto della missione: Sistemazione nazionale delle prove in funzione Dlgs 62/2017. Spese PE. Roma 13/11/2019. PROVE NAZIONALI (IMP 2076/2019 - FEE 2077/2019 - TAB 2078/2019) </t>
  </si>
  <si>
    <t xml:space="preserve">IM20190002078 </t>
  </si>
  <si>
    <t xml:space="preserve">CIG 7432554198. Prot. IPA 9296/2019. Oggetto della missione: Sistemazione nazionale delle prove in funzione Dlgs 62/2017. Spese TAB PE. Roma 13/11/2019. PROVE NAZIONALI (IMP 2076/2019 - FEE 2077/2019 - TAB 2078/2019) </t>
  </si>
  <si>
    <t xml:space="preserve">IM20190002079 </t>
  </si>
  <si>
    <t xml:space="preserve">CIG 7432554198. Prot. IPA 9300/2019. Oggetto della missione: Convegno nazionale Soft Skill - Palazzo Vecchio. Spese PE. Firenze 12/11/2019. ORGANI ISTITUZIONALI - FOE (IMP 2079/2019 - FEE 2080/2019 - TAB 2081/2019) </t>
  </si>
  <si>
    <t xml:space="preserve">IM20190002081 </t>
  </si>
  <si>
    <t xml:space="preserve">Prot. IPA 9300/2019. Oggetto della missione: Convegno nazionale Soft Skill - Palazzo Vecchio. Spese TAB PE. Firenze 12/11/2019. ORGANI ISTITUZIONALI - FOE (IMP 2079/2019 - FEE 2080/2019 - TAB 2081/2019) </t>
  </si>
  <si>
    <t xml:space="preserve">IM20190002082 </t>
  </si>
  <si>
    <t xml:space="preserve">CIG 7432554198. CUP F88C15001090006. Prot. IPA 9308 e 9309/2019. Oggetto della missione: Partecipazione Convegno Qualità dell'inclusione scolastica e sociale. Spese PI. Rimini 15-17/11/2019. PON VALUE COD. NAZ. 10.9.3.A-FSEPON-INVALSI-2015-1 (IMP 2082/2019 </t>
  </si>
  <si>
    <t xml:space="preserve">IM20190002084 </t>
  </si>
  <si>
    <t xml:space="preserve">CUP F88C15001090006. Prot. IPA 9308 e 9309/2019. Oggetto della missione: Partecipazione Convegno Qualità dell'inclusione scolastica e sociale. Spese TAB PI. Rimini 15-17/11/2019. PON VALUE COD. NAZ. 10.9.3.A-FSEPON-INVALSI-2015-1 (IMP 2082/2019 - FEE 2083/ </t>
  </si>
  <si>
    <t xml:space="preserve">IM20190002086 </t>
  </si>
  <si>
    <t xml:space="preserve">CIG 7432554198. Prot. IPA 9231/2019. Oggetto della missione: IV seminario: I dati INVALSI: uno strumento per la ricerca e la didattica. Spese PI. Roma 29/11-01/12/2019. PROVE NAZIONALI (IMP 2086/2019 - FEE 2087/2019) </t>
  </si>
  <si>
    <t xml:space="preserve">IM20190002087 </t>
  </si>
  <si>
    <t xml:space="preserve">CIG 7432554198. Prot. IPA 9231/2019. Oggetto della missione: IV seminario: I dati INVALSI: uno strumento per la ricerca e la didattica. Spese FEE PI. Roma 29/11-01/12/2019. PROVE NAZIONALI (IMP 2086/2019 - FEE 2087/2019) </t>
  </si>
  <si>
    <t xml:space="preserve">IM20190002088 </t>
  </si>
  <si>
    <t xml:space="preserve">CIG 7432554198. Prot. IPA 9299/2019. Oggetto della missione: Relatrice al Seminario RAV infanzia organizzato da USR Campania presso Città della Scienza. Spese PI. Napoli 15/11/2019. VALUTAZIONE SCUOLE (IMP 2088/2019 - FEE 2092/2019 - TAB 2093/2019) </t>
  </si>
  <si>
    <t xml:space="preserve">IM20190002089 </t>
  </si>
  <si>
    <t xml:space="preserve">ID 467553 RICHIESTA per Rinnovo per 12 mesi di tre assegni di ricerca ai sensi dell’art. 3 del Regolamento INVALSI sugli assegni di ricerca per: -Claudia Di Cresce-Simone Del Sarto-Zuzana Toth </t>
  </si>
  <si>
    <t xml:space="preserve">IM20190002090 </t>
  </si>
  <si>
    <t xml:space="preserve">INPS SU ID 467553 RICHIESTA per Rinnovo per 12 mesi di tre assegni di ricerca ai sensi dell’art. 3 del Regolamento INVALSI sugli assegni di ricerca per: -Claudia Di Cresce-Simone Del Sarto-Zuzana Toth </t>
  </si>
  <si>
    <t xml:space="preserve">IM20190002093 </t>
  </si>
  <si>
    <t xml:space="preserve">Prot. IPA 9299/2019. Oggetto della missione: Relatrice al Seminario RAV infanzia organizzato da USR Campania presso Città della Scienza. Spese TAB PI. Napoli 15/11/2019. VALUTAZIONE SCUOLE (IMP 2088/2019 - FEE 2092/2019 - TAB 2093/2019) </t>
  </si>
  <si>
    <t xml:space="preserve">IM20190002094 </t>
  </si>
  <si>
    <t xml:space="preserve">CIG 7432554198. Prot. IPA 9294/2019. Oggetto della missione: Scuola di formazione Genova. Spese PI. Genova 16-17/11/2019. PROVE NAZIONALI (IMP 2094/2019 - FEE 2095/2019 - TAB 2096/2019) </t>
  </si>
  <si>
    <t xml:space="preserve">IM20190002096 </t>
  </si>
  <si>
    <t xml:space="preserve">Prot. IPA 9294/2019. Oggetto della missione: Scuola di formazione Genova. Spese TAB PI. Genova 16-17/11/2019. PROVE NAZIONALI (IMP 2094/2019 - FEE 2095/2019 - TAB 2096/2019) </t>
  </si>
  <si>
    <t xml:space="preserve">IM20190002097 </t>
  </si>
  <si>
    <t xml:space="preserve">Prot. IPA 9281/2019. Oggetto della missione: Incontro formazione Tecnodid. Spese TAB PI. Castellammare di Stabia 21/11/2019. PROVE NAZIONALI </t>
  </si>
  <si>
    <t xml:space="preserve">IM20190002098 </t>
  </si>
  <si>
    <t xml:space="preserve">CIG 7432554198. Prot. IPA 9297/2019. Oggetto della missione: Lecture: Sistema nazionale di valutazione. Spese PI. Modena 22-23/11/2019. PROVE NAZIONALI (IMP 2098/2019 - FEE 2099/2019 - TAB 2100/2019) </t>
  </si>
  <si>
    <t xml:space="preserve">IM20190002100 </t>
  </si>
  <si>
    <t xml:space="preserve">Prot. IPA 9297/2019. Oggetto della missione: Lecture: Sistema nazionale di valutazione. Spese PI. Modena 22-23/11/2019. PROVE NAZIONALI (IMP 2098/2019 - FEE 2099/2019 - TAB 2100/2019) </t>
  </si>
  <si>
    <t xml:space="preserve">IM20190002101 </t>
  </si>
  <si>
    <t xml:space="preserve">CIG 7432554198. Prot. IPA 8864/2019. Oggetto della missione: Incontro scuola Santa Palomba. Spese PI. Santa Palomba 26/11/2019. PROVE NAZIONALI (IMP 2101/2019 - FEE 2102/2019 - TAB 2103/2019) </t>
  </si>
  <si>
    <t xml:space="preserve">IM20190002103 </t>
  </si>
  <si>
    <t xml:space="preserve">Prot. IPA 8864/2019. Oggetto della missione: Incontro scuola Santa Palomba. Spese TAB PI. Santa Palomba 26/11/2019. PROVE NAZIONALI (IMP 2101/2019 - FEE 2102/2019 - TAB 2103/2019) </t>
  </si>
  <si>
    <t xml:space="preserve">IM20190002115 </t>
  </si>
  <si>
    <t xml:space="preserve">CIG 7432554198. Prot. IPA 9311/2019. Oggetto della missione: Pisa and Beyond Conference. Spese PI. Helsinki 07-09/12/2019. PROVE NAZIONALI (IMP 2115/2019 - FEE 2116/2019 - TAB 2117/2019) </t>
  </si>
  <si>
    <t xml:space="preserve">IM20190002117 </t>
  </si>
  <si>
    <t xml:space="preserve">Prot. IPA 9311/2019. Oggetto della missione: Pisa and Beyond Conference. Spese TAB PI. Helsinki 07-09/12/2019. PROVE NAZIONALI (IMP 2115/2019 - FEE 2116/2019 - TAB 2117/2019) </t>
  </si>
  <si>
    <t xml:space="preserve">IM20190002118 </t>
  </si>
  <si>
    <t xml:space="preserve">CIG 7432554198. Prot. IPA 9307/2019. Oggetto della missione: Presentazione dati Pisa provincia autonoma Bolzano. Spese PI. Bolzano 03-04/12/2019. PROVE NAZIONALI (IMP 2118/2019 - FEE 2119/2019 - TAB 2120/2019) </t>
  </si>
  <si>
    <t xml:space="preserve">IM20190002120 </t>
  </si>
  <si>
    <t xml:space="preserve">Prot. IPA 9307/2019. Oggetto della missione: Presentazione dati Pisa provincia autonoma Bolzano. Spese TAB PI. Bolzano 03-04/12/2019. PROVE NAZIONALI (IMP 2118/2019 - FEE 2119/2019 - TAB 2120/2019) </t>
  </si>
  <si>
    <t xml:space="preserve">IM20190002121 </t>
  </si>
  <si>
    <t xml:space="preserve">CIG 7432554198. Prot. IPA 9306/2019. Oggetto della missione: Terzo Convegno Formath Day 2019. Spese PI. Bolzano 06-07/12/2019. PROVE NAZIONALI (IMP 2121/2019 - FEE 2122/2019 - TAB 2123/2019) </t>
  </si>
  <si>
    <t xml:space="preserve">IM20190002123 </t>
  </si>
  <si>
    <t xml:space="preserve">Prot. IPA 9306/2019. Oggetto della missione: Terzo Convegno Formath Day 2019. Spese TAB PI. Bolzano 06-07/12/2019. PROVE NAZIONALI (IMP 2121/2019 - FEE 2122/2019 - TAB 2123/2019) </t>
  </si>
  <si>
    <t xml:space="preserve">IM20190002124 </t>
  </si>
  <si>
    <t xml:space="preserve">CIG 7432554198. Prot. IPA 9295/2019. Oggetto della missione: Incontro formazione con osservatori. Spese PI. Trento 27/11/2019. PROVE NAZIONALI (IMP 2124/2019 - FEE 2125/2019 - TAB 2126/2019) </t>
  </si>
  <si>
    <t xml:space="preserve">IM20190002126 </t>
  </si>
  <si>
    <t xml:space="preserve">Prot. IPA 9295/2019. Oggetto della missione: Incontro formazione con osservatori. Spese TAB PI. Trento 27/11/2019. PROVE NAZIONALI (IMP 2124/2019 - FEE 2125/2019 - TAB 2126/2019) </t>
  </si>
  <si>
    <t xml:space="preserve">IM20190002129 </t>
  </si>
  <si>
    <t xml:space="preserve">CIG 7432554198. Prot. IPA 9292/2019. Oggetto della missione: GdL inglese. Spese PE. Roma 18/11/2019. PROVE NAZIONALI (IMP 2129/2019 - FEE 2130/2019 - TAB 2131/2019) </t>
  </si>
  <si>
    <t xml:space="preserve">IM20190002131 </t>
  </si>
  <si>
    <t xml:space="preserve">CIG 7432554198. Prot. IPA 9292/2019. Oggetto della missione: GdL inglese. Spese TAB PE. Roma 18/11/2019. PROVE NAZIONALI (IMP 2129/2019 - FEE 2130/2019 - TAB 2131/2019) </t>
  </si>
  <si>
    <t xml:space="preserve">IM20190002132 </t>
  </si>
  <si>
    <t xml:space="preserve">CIG 7246429661. Incarico prot. 8734/2019. AQ 1694/2018. Stampa, Allestimento e Spedizione - Indagini IEA PIRLS 2021 FT e OCSE PISA 2021 FT. Fascicolo 11.6|2017|60. </t>
  </si>
  <si>
    <t xml:space="preserve">01 U 2019 1.3.02.099.99 13115 Altri servizi non altrimenti classificabili (INDAG INTERN stampa, allestimento e spedizione materiali per le scuole) </t>
  </si>
  <si>
    <t xml:space="preserve">IM20190002155 </t>
  </si>
  <si>
    <t xml:space="preserve">CIG 7432554198. ID: 557679 del 2019. GdL MAT G5. Spese PI. Milano 22-23/11/2019. Fasc. 2.5|2019|136. PROVE NAZIONALI </t>
  </si>
  <si>
    <t xml:space="preserve">IM20190002156 </t>
  </si>
  <si>
    <t xml:space="preserve">CIG 7432554198. ID: 557679 del 2019. GdL MAT G5. Spese PE. Milano 22-23/11/2019. Fasc. 2.5|2019|136. PROVE NAZIONALI </t>
  </si>
  <si>
    <t xml:space="preserve">IM20190002157 </t>
  </si>
  <si>
    <t xml:space="preserve">CIG 7432554198. ID: 557679 del 2019. GdL MAT G5. Spese SALE. Milano 22-23/11/2019. Fasc. 2.5|2019|136. PROVE NAZIONALI </t>
  </si>
  <si>
    <t xml:space="preserve">IM20190002159 </t>
  </si>
  <si>
    <t xml:space="preserve">ID: 557679 del 2019. GdL MAT G5. Spese TAB PI. Milano 22-23/11/2019. Fasc. 2.5|2019|136. PROVE NAZIONALI </t>
  </si>
  <si>
    <t xml:space="preserve">IM20190002160 </t>
  </si>
  <si>
    <t xml:space="preserve">ID: 557679 del 2019. GdL MAT G5. Spese TAB PE. Milano 22-23/11/2019. Fasc. 2.5|2019|136. PROVE NAZIONALI </t>
  </si>
  <si>
    <t xml:space="preserve">IM20190002162 </t>
  </si>
  <si>
    <t xml:space="preserve">CIG 7432554198. ID: 561005/2019. Prot. IPA 9353/2019. Oggetto della missione: Presentazione risultati OCSE PSA 2018. Spese PE. Roma 02-03/12/2019. INDAGINI INTERNAZIONALI (IMP 2162/2019 - FEE+SALE 2163/2019 - TAB 2165/2019) </t>
  </si>
  <si>
    <t xml:space="preserve">IM20190002165 </t>
  </si>
  <si>
    <t xml:space="preserve">ID: 561005/2019. Prot. IPA 9353/2019. Oggetto della missione: Presentazione risultati OCSE PSA 2018. Spese TAB PE. Roma 02-03/12/2019. INDAGINI INTERNAZIONALI (IMP 2162/2019 - FEE+SALE 2163/2019 - TAB 2165/2019) </t>
  </si>
  <si>
    <t xml:space="preserve">IM20190002166 </t>
  </si>
  <si>
    <t xml:space="preserve">CIG 7432554198. Prot. IPA 9342/2019. Oggetto della missione: 7th TIMSS 2019 NRC MEETING. Spese PI. Agadir 08-13/12/2019. INDAGINI INTERNAZIONALI (IMP 2166/2019 - FEE 2167/2019 - TAB 2168/2019) </t>
  </si>
  <si>
    <t xml:space="preserve">IM20190002168 </t>
  </si>
  <si>
    <t xml:space="preserve">Prot. IPA 9342/2019. Oggetto della missione: 7th TIMSS 2019 NRC MEETING. Spese TAB PI. Agadir 08-13/12/2019. INDAGINI INTERNAZIONALI (IMP 2166/2019 - FEE 2167/2019 - TAB 2168/2019) </t>
  </si>
  <si>
    <t xml:space="preserve">IM20190002169 </t>
  </si>
  <si>
    <t xml:space="preserve">CIG 7432554198. Prot. IPA 9328/2019. Oggetto della missione: Partecipazione CDA 21novembre 2019 - ore 9.00. Spese PE. Roma 20-21/11/2019. ORGANI DELL'AMMINISTRAZIONE - FOE (IMP 2169/2019 - FEE 2170/2019 - TAB 2171/2019) </t>
  </si>
  <si>
    <t xml:space="preserve">IM20190002171 </t>
  </si>
  <si>
    <t xml:space="preserve">Prot. IPA 9328/2019. Oggetto della missione: Partecipazione CDA 21novembre 2019 - ore 9.00. Spese PE. Roma 20-21/11/2019. ORGANI DELL'AMMINISTRAZIONE - FOE (IMP 2169/2019 - FEE 2170/2019 - TAB 2171/2019) </t>
  </si>
  <si>
    <t xml:space="preserve">IM20190002172 </t>
  </si>
  <si>
    <t xml:space="preserve">SEL 8/2018 Compenso lordo Attivazione N. 21 contratti di collaborazione da BDE esperti senior per le prove d'INGLESE, livello QCER : A1,A2, B1, B2. Scadenza contratto al 31.12.2020 (Rif.PROV 1023-1024-1025/2018) n.14 contratti attivati </t>
  </si>
  <si>
    <t xml:space="preserve">IM20190002173 </t>
  </si>
  <si>
    <t xml:space="preserve">INPS SU SEL 8/2018 Compenso lordo Attivazione N. 21 contratti di collaborazione da BDE esperti senior per le prove d'INGLESE, livello QCER : A1,A2, B1, B2. Scadenza contratto al 31.12.2020 (Rif.PROV 1023-1024-1025/2018) n.14 contratti attivati </t>
  </si>
  <si>
    <t xml:space="preserve">IM20190002174 </t>
  </si>
  <si>
    <t xml:space="preserve">IRAP SU SEL 8/2018 Compenso lordo Attivazione N. 21 contratti di collaborazione da BDE esperti senior per le prove d'INGLESE, livello QCER : A1,A2, B1, B2. Scadenza contratto al 31.12.2020 (Rif.PROV 1023-1024-1025/2018) n.14 contratti attivati </t>
  </si>
  <si>
    <t xml:space="preserve">IM20190002177 </t>
  </si>
  <si>
    <t xml:space="preserve">Prot. IPA 9351 e 9352 del 2019. Oggetto della missione: Partecipazione seminario Bambini_09progetto 0-6 con i bambini. Spese TAB PE. Vibo Marina 21-23/11/2019 </t>
  </si>
  <si>
    <t xml:space="preserve">IM20190002188 </t>
  </si>
  <si>
    <t xml:space="preserve">INPS SU SEL 8/2018 CUP F88C15001080006 - 11.3.2.C-FSEPON-INVALSI-2015-2 Attivazione N. 22 contratti di collaborazione da BDE esperti senior per le prove d'INGLESE, livello QCER : A1,A2, B1, B2. Scadenza contratto al 31.12.2020 </t>
  </si>
  <si>
    <t xml:space="preserve">IM20190002193 </t>
  </si>
  <si>
    <t xml:space="preserve">Id: 488907 - LOTTO 2 CIG 784109651D. 10.9.3.A - FSE PON 2015-1. CODICE CUP F88C15001090006. Realizzazione delle attività di formazione e supporto alle scuole nell’autovalutazione - Progetto PON Valu.E (Autovalutazione/Valutazione Esperta).OPPI (Organizza </t>
  </si>
  <si>
    <t xml:space="preserve">IM20190002194 </t>
  </si>
  <si>
    <t xml:space="preserve">KNOW K S.R.L.(0005255) </t>
  </si>
  <si>
    <t xml:space="preserve">Id: 488907 - LOTTO 3 CIG 7841119817. 10.9.3.A - FSE PON 2015-1. CODICE CUP F88C15001090006. Realizzazione delle attività di formazione e supporto alle scuole nell’autovalutazione - Progetto PON Valu.E (Autovalutazione/Valutazione Esperta). Know K. Srl. (c </t>
  </si>
  <si>
    <t xml:space="preserve">IM20190002195 </t>
  </si>
  <si>
    <t xml:space="preserve">CIG 7432554198. Id: 558861/2019. GDL ITA G5 e G2. Spese PE. Roma 27-29/11/2019. PROVE NAZIONALI (Fasc.2.5/2019/143) </t>
  </si>
  <si>
    <t xml:space="preserve">IM20190002196 </t>
  </si>
  <si>
    <t xml:space="preserve">CIG 7432554198. Id: 558861/2019. GDL ITA G5 e G2. Spese FEE PE. Roma 27-29/11/2019. PROVE NAZIONALI (Fasc.2.5/2019/143) </t>
  </si>
  <si>
    <t xml:space="preserve">IM20190002197 </t>
  </si>
  <si>
    <t xml:space="preserve">Id: 558861/2019. GDL ITA G5 e G2. Spese TAB PE. Roma 27-29/11/2019. PROVE NAZIONALI (Fasc.2.5/2019/143) </t>
  </si>
  <si>
    <t xml:space="preserve">IM20190002200 </t>
  </si>
  <si>
    <t xml:space="preserve">CIG 7432554198. Prot. IPA 9385/2019. Oggetto di lavore: GdL inglese. Spese PE. Roma 28/11/2019. PROVE NAZIONALI (IMP 2200/2019 - FEE 2201/2019 - TAB 2202/2019) </t>
  </si>
  <si>
    <t xml:space="preserve">IM20190002202 </t>
  </si>
  <si>
    <t xml:space="preserve">Prot. IPA 9385/2019. Oggetto di lavore: GdL inglese. Spese TAB PE. Roma 28/11/2019. PROVE NAZIONALI (IMP 2200/2019 - FEE 2201/2019 - TAB 2202/2019) </t>
  </si>
  <si>
    <t xml:space="preserve">IM20190002209 </t>
  </si>
  <si>
    <t xml:space="preserve">CIG 7432554198. Prot. IPA 9339/2019. Oggetto della missione: Certificazione grado13/Università. Spese PI. Genova 22/11/2019. PROVE NAZIONALI (IMP 2209/2019 - FEE 2210/2019 - TAB 2211/2019) </t>
  </si>
  <si>
    <t xml:space="preserve">IM20190002211 </t>
  </si>
  <si>
    <t xml:space="preserve">Prot. IPA 9339/2019. Oggetto della missione: Certificazione grado13/Università. Spese TAB PI. Genova 22/11/2019. PROVE NAZIONALI (IMP 2209/2019 - FEE 2210/2019 - TAB 2211/2019) </t>
  </si>
  <si>
    <t xml:space="preserve">IM20190002220 </t>
  </si>
  <si>
    <t xml:space="preserve">CIG 7432554198. Prot. IPA 9340/2019. Oggetto della missione: GdL inglese. Spese PE. Roma 02/12/2019. PROVE NAZIONALI (IMP 2220/2019 - FEE 2221/2019 - TAB 2222/2019) </t>
  </si>
  <si>
    <t xml:space="preserve">IM20190002222 </t>
  </si>
  <si>
    <t xml:space="preserve">Prot. IPA 9340/2019. Oggetto della missione: GdL inglese. Spese TAB PE. Roma 02/12/2019. PROVE NAZIONALI (IMP 2220/2019 - FEE 2221/2019 - TAB 2222/2019) </t>
  </si>
  <si>
    <t xml:space="preserve">IM20190002223 </t>
  </si>
  <si>
    <t xml:space="preserve">CIG 7432554198. Prot. IPA 9354/2019. Oggetto della missione: Incontro IIS Kennedy Monselice. Spese PI. Monselice 04/12/2019. PROVE NAZIONALI (IMP 2223/2019 - FEE 2224/2019 - TAB 2225/2019) </t>
  </si>
  <si>
    <t xml:space="preserve">IM20190002225 </t>
  </si>
  <si>
    <t xml:space="preserve">Prot. IPA 9354/2019. Oggetto della missione: Incontro IIS Kennedy Monselice. Spese TAB PI. Monselice 04/12/2019. PROVE NAZIONALI (IMP 2223/2019 - FEE 2224/2019 - TAB 2225/2019) </t>
  </si>
  <si>
    <t xml:space="preserve">IM20190002227 </t>
  </si>
  <si>
    <t xml:space="preserve">CIG 7432554198. CUP F88C15001090006. Prot. IPA 9406/2019. Oggetto della missione: Incontro di lavoro. Spese PE. Roma 03-04/12/2019. PON VALUE COD NAZ. 10.9.3.A-FSEPON-INVALSI-2015-1 (IMP 2227/2019 - FEE 2228/2019 - TAB 2229/2019) </t>
  </si>
  <si>
    <t xml:space="preserve">IM20190002229 </t>
  </si>
  <si>
    <t xml:space="preserve">CUP F88C15001090006. Prot. IPA 9406/2019. Oggetto della missione: Incontro di lavoro. Spese TAB PE. Roma 03-04/12/2019. PON VALUE COD NAZ. 10.9.3.A-FSEPON-INVALSI-2015-1 (IMP 2227/2019 - FEE 2228/2019 - TAB 2229/2019) </t>
  </si>
  <si>
    <t xml:space="preserve">IM20190002232 </t>
  </si>
  <si>
    <t xml:space="preserve">CIG 7432554198. Prot. IPA 9343/2019. Oggetto della missione: GdL inglese. Spese PE. Roma 06/12/2019. PROVE NAZIONALI (IMP 2232/2019 - FEE 2233/2019 - TAB 2234/2019) </t>
  </si>
  <si>
    <t xml:space="preserve">IM20190002234 </t>
  </si>
  <si>
    <t xml:space="preserve">CIG 7432554198. Prot. IPA 9343/2019. Oggetto della missione: GdL inglese. Spese TAB PE. Roma 06/12/2019. PROVE NAZIONALI (IMP 2232/2019 - FEE 2233/2019 - TAB 2234/2019) </t>
  </si>
  <si>
    <t xml:space="preserve">IM20190002235 </t>
  </si>
  <si>
    <t xml:space="preserve">CIG 7432554198. CUP F88C15001090006. Prot. IPA 9408 (ISCRIZ. ISTITUZ.), 9410, 9411, 9413, da 9416 a 9418, 9420 e 9422 del 2019. Oggetto della missione: ICSEI - International Congress for School Effectiveness and Improvement. Spese CONV. Marrakech 04-11/01/ </t>
  </si>
  <si>
    <t xml:space="preserve">IM20190002239 </t>
  </si>
  <si>
    <t xml:space="preserve">CIG 7432554198. Prot. IPA 9425/2019. Oggetto della missione: Learning analytics UNIMORE. Spese PI. Reggio Emilia, Verona 03-07/12/2019. PROVE NAZIONALI (IMP 2239/2019 - FEE 2240/2019 - TAB 2243/2019) </t>
  </si>
  <si>
    <t xml:space="preserve">IM20190002243 </t>
  </si>
  <si>
    <t xml:space="preserve">Prot. IPA 9425/2019. Oggetto della missione: Learning analytics UNIMORE. Spese TAB PI. Reggio Emilia, Verona 03-07/12/2019. PROVE NAZIONALI (IMP 2239/2019 - FEE 2240/2019 - TAB 2243/2019) </t>
  </si>
  <si>
    <t xml:space="preserve">IM20190002244 </t>
  </si>
  <si>
    <t xml:space="preserve">CIG 7432554198. Prot. IPA 9364, 9423 e 9424 del 2019. Oggetto della missione: Incontro FLIP. Spese PI. Lussemburgo 11-13/12/2019. PROVE NAZIONALI (IMP 2244/2019 - FEE 2245/2019 - TAB 2246/2019) </t>
  </si>
  <si>
    <t xml:space="preserve">IM20190002245 </t>
  </si>
  <si>
    <t xml:space="preserve">CIG 7432554198. Prot. IPA 9364, 9423 e 9424 del 2019. Oggetto della missione: Incontro FLIP. Spese FEE PI. Lussemburgo 11-13/12/2019. PROVE NAZIONALI (IMP 2244/2019 - FEE 2245/2019 - TAB 2246/2019) </t>
  </si>
  <si>
    <t xml:space="preserve">IM20190002246 </t>
  </si>
  <si>
    <t xml:space="preserve">Prot. IPA 9364, 9423 e 9424 del 2019. Oggetto della missione: Incontro FLIP. Spese TAB PI. Lussemburgo 11-13/12/2019. PROVE NAZIONALI (IMP 2244/2019 - FEE 2245/2019 - TAB 2246/2019) </t>
  </si>
  <si>
    <t xml:space="preserve">IM20190002247 </t>
  </si>
  <si>
    <t xml:space="preserve">CIG 7432554198. Prot. IPA 9386/2019. Oggetto della missione: Terzo Convegno Formath Day 2019. Spese PI. Salerno 07/12/2019. PROVE NAZIONALI (IMP 2247/2019 - FEE 2248/2019 - TAB 2249/2019) </t>
  </si>
  <si>
    <t xml:space="preserve">IM20190002249 </t>
  </si>
  <si>
    <t xml:space="preserve">Prot. IPA 9386/2019. Oggetto della missione: Terzo Convegno Formath Day 2019. Spese PI. Salerno 07/12/2019. PROVE NAZIONALI (IMP 2247/2019 - FEE 2248/2019 - TAB 2249/2019) </t>
  </si>
  <si>
    <t xml:space="preserve">IM20190002258 </t>
  </si>
  <si>
    <t xml:space="preserve">CIG 7432554198. Id: 560729 del 2019. Test Assembly G8. Spese PE. Roma 02-05/12/2019 - (02-03/12 ITA e 04-05/12 MAT). Fasc. 2.5|2019|133. PROVE NAZIONALI </t>
  </si>
  <si>
    <t xml:space="preserve">IM20190002260 </t>
  </si>
  <si>
    <t xml:space="preserve">Id: 560729 del 2019. Test Assembly G8. Spese TAB PE. Roma 02-05/12/2019 - (02-03/12 ITA e 04-05/12 MAT). Fasc. 2.5|2019|133. PROVE NAZIONALI </t>
  </si>
  <si>
    <t xml:space="preserve">IM20190002261 </t>
  </si>
  <si>
    <t xml:space="preserve">CIG 7432554198. Id: 560507 del 2019. Presentazione risultati OCSE PISA 2018 alla stampa. Spese PE. Roma 02/12/2019. Fasc. 2.5|2019|166. INDAG INTER </t>
  </si>
  <si>
    <t xml:space="preserve">IM20190002262 </t>
  </si>
  <si>
    <t xml:space="preserve">CIG 7432554198. Id: 560507 del 2019. Presentazione risultati OCSE PISA 2018 alla stampa. Spese FEE PE. Roma 02/12/2019. Fasc. 2.5|2019|166. INDAG INTER </t>
  </si>
  <si>
    <t xml:space="preserve">IM20190002263 </t>
  </si>
  <si>
    <t xml:space="preserve">CIG 7432554198. Prot. IPA 9461/2019. Oggetto della missione: Incontro UNIMIRE. Spese PI. Ancona 05/12/2019. PROVE NAZIONALI (IMP 2263/2019 - FEE 2264/2019 - TAB 2265/2019) </t>
  </si>
  <si>
    <t xml:space="preserve">IM20190002265 </t>
  </si>
  <si>
    <t xml:space="preserve">Prot. IPA 9461/2019. Oggetto della missione: Incontro UNIMIRE. Spese PI. Ancona 05/12/2019. PROVE NAZIONALI (IMP 2263/2019 - FEE 2264/2019 - TAB 2265/2019) </t>
  </si>
  <si>
    <t xml:space="preserve">IM20190002266 </t>
  </si>
  <si>
    <t xml:space="preserve">CIG 7432554198. Prot. IPA 9426/2019. Oggetto della missione: LEGGERE PER COMPRENDERE A PARTIRE DAI DATI INVALSI. Spese PI. Bologna 05-06/12/2019. PROVE NAZIONALI (IMP 2266/2019 - FEE 2267/2019 - TAB 2268/2019) </t>
  </si>
  <si>
    <t xml:space="preserve">IM20190002268 </t>
  </si>
  <si>
    <t xml:space="preserve">PIERONI LUCA(0004328) </t>
  </si>
  <si>
    <t xml:space="preserve">Prot. IPA 9426/2019. Oggetto della missione: LEGGERE PER COMPRENDERE A PARTIRE DAI DATI INVALSI. Spese TAB PI. Bologna 05-06/12/2019. PROVE NAZIONALI (IMP 2266/2019 - FEE 2267/2019 - TAB 2268/2019) </t>
  </si>
  <si>
    <t xml:space="preserve">IM20190002273 </t>
  </si>
  <si>
    <t xml:space="preserve">SOCOBIN SRL(0004257) </t>
  </si>
  <si>
    <t xml:space="preserve">CIG ZB42AF6BE8 Prot. 9922 del 16/12/2019 - ID 561859 Servizio per realizzazione e canalizzazione impianto di rete dati (Wired e Wireless) ed elettrico – Fase3 del progetto allegato - FASC. 11.9/2019/269 </t>
  </si>
  <si>
    <t xml:space="preserve">01 U 2019 1.3.02.009.08 13077 Manutenzione ordinaria e riparazioni di beni immobili in locazione (FOE) </t>
  </si>
  <si>
    <t xml:space="preserve">IM20190002274 </t>
  </si>
  <si>
    <t xml:space="preserve">CIG 7432554198 IPA 9464 NOLLI - SALERNO 06-08/12/2019 Formath day VIAGGIO PERNOTTAMENTO </t>
  </si>
  <si>
    <t xml:space="preserve">IM20190002276 </t>
  </si>
  <si>
    <t xml:space="preserve">IPA 9464 NOLLI - SALERNO 06-08/12/2019 Formath day TAB MISS </t>
  </si>
  <si>
    <t xml:space="preserve">IM20190002279 </t>
  </si>
  <si>
    <t xml:space="preserve">IPA 9465 ZOLLER ROMA 09-13/12/2019 Incontri con Fornitori Invalsi e tavoli tecnici FEE </t>
  </si>
  <si>
    <t xml:space="preserve">IM20190002308 </t>
  </si>
  <si>
    <t xml:space="preserve">CIG 7432554198. ID: 562997/2019. GdL MAT - Analisi risultati FT 2019 di G2 per MS 2020. Spese PE. Roma, 11-12/12/2019. PROVE NAZIONALI. 2.5|2019|153 </t>
  </si>
  <si>
    <t xml:space="preserve">IM20190002309 </t>
  </si>
  <si>
    <t xml:space="preserve">CIG 7432554198. ID: 562997/2019. GdL MAT - Analisi risultati FT 2019 di G2 per MS 2020. Spese FEE PE. Roma, 11-12/12/2019. PROVE NAZIONALI. 2.5|2019|153 </t>
  </si>
  <si>
    <t xml:space="preserve">IM20190002310 </t>
  </si>
  <si>
    <t xml:space="preserve">ID: 562997/2019. GdL MAT - Analisi risultati FT 2019 di G2 per MS 2020. Spese PE. Roma, 11-12/12/2019. PROVE NAZIONALI. 2.5|2019|153 </t>
  </si>
  <si>
    <t xml:space="preserve">IM20190002311 </t>
  </si>
  <si>
    <t xml:space="preserve">CIG 7432554198. ID: 563129/2019. GdL MAT G5. Spese PE. Roma, 19-20/12/2019. PROVE NAZIONALI. 2.5|2019|156 </t>
  </si>
  <si>
    <t xml:space="preserve">IM20190002312 </t>
  </si>
  <si>
    <t xml:space="preserve">CIG 7432554198. ID: 563129/2019. GdL MAT G5. Spese FEE PE. Roma, 19-20/12/2019. PROVE NAZIONALI. 2.5|2019|156 </t>
  </si>
  <si>
    <t xml:space="preserve">IM20190002313 </t>
  </si>
  <si>
    <t xml:space="preserve">ID: 563129/2019. GdL MAT G5. Spese TAB PE. Roma, 19-20/12/2019. PROVE NAZIONALI. 2.5|2019|156 </t>
  </si>
  <si>
    <t xml:space="preserve">IM20190002320 </t>
  </si>
  <si>
    <t xml:space="preserve">CIG 7432554198. Prot. IPA 9471 e 9504 del 2019. Oggetto della missione: GdL inglese. Spese PE. Roma 12/12/2019 e 18-19/12/2019. PROVE NAZIONALI (IMP 2320/2019 - FEE 2321/2019 - TAB 2322/2019) </t>
  </si>
  <si>
    <t xml:space="preserve">IM20190002322 </t>
  </si>
  <si>
    <t xml:space="preserve">Prot. IPA 9471 e 9504 del 2019. Oggetto della missione: GdL inglese. Spese TAB PE. Roma 12/12/2019 e 18-19/12/2019. PROVE NAZIONALI (IMP 2320/2019 - FEE 2321/2019 - TAB 2322/2019) </t>
  </si>
  <si>
    <t xml:space="preserve">IM20190002330 </t>
  </si>
  <si>
    <t xml:space="preserve">CIG 7432554198. CUP F88C15001090006. Prot. IPA 9501/2019. Oggetto della missione: Incontro di lavoro attività Newsletter (Valuenews) + Prot. IPA 9502/2019. Oggetto della missione: Partecipazione Convegno Internazionale. Spese PE. Roma 18-20/12/2019 e 03/01 </t>
  </si>
  <si>
    <t xml:space="preserve">IM20190002334 </t>
  </si>
  <si>
    <t xml:space="preserve">EPIFANI GRAZIANA(0004168) </t>
  </si>
  <si>
    <t xml:space="preserve">Prot. IPA 9473/2019. Oggetto della missione: Seminario di formazione sul RAV CPIA - 13 dicembre. Spese TAB PI. Torino 12-13/12/2019. VALUTAZIONE DELLE SCUOLE (IMP 2332/2019 - FEE 2333/2019 - TAB 2334/2019) </t>
  </si>
  <si>
    <t xml:space="preserve">IM20190002360 </t>
  </si>
  <si>
    <t xml:space="preserve">ITALIANA TECNOLOGIESRL(0005260) </t>
  </si>
  <si>
    <t xml:space="preserve">Prot. 160 del 09/01/2020 CIG ZD32B310D8 - Id: 563491 Servizio di manutenzione ordinaria e riparazione di impianti e macchinari n. 4 condizionatori tipo split a colonna sala CED - canone annuale </t>
  </si>
  <si>
    <t xml:space="preserve">IM20190002362 </t>
  </si>
  <si>
    <t xml:space="preserve">CIG 7432554198. CUP F88C15001090006. Prot. IPA 9520 e 9521 del 2019. Oggetto della missione: Presentazione RAV Valu.E Cpia. Spese PI. Torino 12-13/12/2019. PON VALUE COD. NAZ. 10.9.3.A-FSEPON-INVALSI-2015-1 (IMP 2362/2019 - FEE 2363/2019 - TAB 2364/2019) </t>
  </si>
  <si>
    <t xml:space="preserve">IM20190002364 </t>
  </si>
  <si>
    <t xml:space="preserve">CUP F88C15001090006. Prot. IPA 9520 e 9521 del 2019. Oggetto della missione: Presentazione RAV Valu.E Cpia. Spese TAB PI. Torino 12-13/12/2019. PON VALUE COD. NAZ. 10.9.3.A-FSEPON-INVALSI-2015-1 (IMP 2362/2019 - FEE 2363/2019 - TAB 2364/2019) </t>
  </si>
  <si>
    <t xml:space="preserve">IM20190002369 </t>
  </si>
  <si>
    <t xml:space="preserve">CIG 7432554198. Prot. IPA 9538/2019. Oggetto della missione: Incontri con Fornitori Invalsi e tavoli tecnici. Spese PE. Roma 16-20/12/2019. PROVE NAZIONALI (IMP 2369/2019 - FEE 2370/2019 - TAB 2371/2019) </t>
  </si>
  <si>
    <t xml:space="preserve">IM20190002371 </t>
  </si>
  <si>
    <t xml:space="preserve">Prot. IPA 9538/2019. Oggetto della missione: Incontri con Fornitori Invalsi e tavoli tecnici. Spese TAB PE. Roma 16-20/12/2019. PROVE NAZIONALI (IMP 2369/2019 - FEE 2370/2019 - TAB 2371/2019) </t>
  </si>
  <si>
    <t xml:space="preserve">IM20190002400 </t>
  </si>
  <si>
    <t xml:space="preserve">Prot. 160 del 09/01/2020 - CIG ZD32B310D8 Servizio di pronto intervento tecnico per manutenzione straordinaria </t>
  </si>
  <si>
    <t xml:space="preserve">IM20190002415 </t>
  </si>
  <si>
    <t xml:space="preserve">MERCURI GESTIONE ANTINCENDIO S.R.L.(0003314) </t>
  </si>
  <si>
    <t xml:space="preserve">Id: 566249 Servizio di manutenzione presidi antincendio della durata di 36 mesi (2020-2022) </t>
  </si>
  <si>
    <t xml:space="preserve">IM20190002448 </t>
  </si>
  <si>
    <t xml:space="preserve">CIG 7432554198. CUP F88C15001090006. Prot. IPA 9511, 9512, 9516, 9518, 9522 e 9537 del 2019. Oggetto della missione: International Congress for School Effectiveness and Improvement - Marrakech (Marocco) 5-10 gennaio 2020. Spese PI. PON VALUE COD. NAZ. 10.9 </t>
  </si>
  <si>
    <t xml:space="preserve">IM20190002449 </t>
  </si>
  <si>
    <t xml:space="preserve">CIG 7432554198. CUP F88C15001090006. Prot. IPA 9513 e 9514 del 2019. Oggetto della missione: International Congress for School Effectiveness and Improvement - Marrakech (Marocco) 5-10 gennaio 2020. Spese PE. PON VALUE COD. NAZ. 10.9.3.A-FSEPON-INVALSI- 201 </t>
  </si>
  <si>
    <t xml:space="preserve">IM20190002450 </t>
  </si>
  <si>
    <t xml:space="preserve">CIG 7432554198. CUP F88C15001090006. Prot. IPA 9511, 9512, 9513, 9514, 9516, 9518, 9522 e 9537 del 2019. Oggetto della missione: International Congress for School Effectiveness and Improvement - Marrakech (Marocco) 5-10 gennaio 2020. Spese FEE (PI + PE). P </t>
  </si>
  <si>
    <t xml:space="preserve">IM20190002451 </t>
  </si>
  <si>
    <t xml:space="preserve">CUP F88C15001090006. Prot. IPA 9511, 9512, 9516, 9518, 9522 e 9537 del 2019. Oggetto della missione: International Congress for School Effectiveness and Improvement - Marrakech (Marocco) 5-10 gennaio 2020. Spese TAB PI. PON VALUE COD. NAZ. 10.9.3.A-FSEPON- </t>
  </si>
  <si>
    <t xml:space="preserve">IM20190002462 </t>
  </si>
  <si>
    <t xml:space="preserve">CIG 7432554198. CUP F88C15001090006. Prot. IPA 9513 e 9514 del 2019. Oggetto della missione: International Congress for School Effectiveness and Improvement - Marrakech (Marocco) 5-10 gennaio 2020. Spese TAB PE. PON VALUE COD. NAZ. 10.9.3.A-FSEPON-INVALSI- </t>
  </si>
  <si>
    <t xml:space="preserve">IM20190002487 </t>
  </si>
  <si>
    <t xml:space="preserve">CIG 7432554198. Prot. IPA da 9566 a 9570 del 2019. Oggetto della missione: OCSE PISA 2021 Field Trial - International Coding Training. Spese PI. Atene Gennaio 2020. INDAG INTER (IMP 2487/2019 - FEE 2488/2019 - TAB 2489/2019) </t>
  </si>
  <si>
    <t xml:space="preserve">IM20190002489 </t>
  </si>
  <si>
    <t xml:space="preserve">Prot. IPA da 9566 a 9570 del 2019. Oggetto della missione: OCSE PISA 2021 Field Trial - International Coding Training. Spese TAB PI. Atene Gennaio 2020. INDAG INTER (IMP 2487/2019 - FEE 2488/2019 - TAB 2489/2019) </t>
  </si>
  <si>
    <t xml:space="preserve">IM20190002490 </t>
  </si>
  <si>
    <t xml:space="preserve">CIG 7432554198. Prot. IPA 9539/2019. Oggetto della missione: Conferenza con Università Palermo. Spese PI. Palermo 15/01/2020. PROVE NAZ (IMP 2490/2019 - FEE 2491/2019 - TAB 2492/2019) </t>
  </si>
  <si>
    <t xml:space="preserve">IM20190002492 </t>
  </si>
  <si>
    <t xml:space="preserve">Prot. IPA 9539/2019. Oggetto della missione: Conferenza con Università Palermo. Spese TAB PI. Palermo 15/01/2020. PROVE NAZ (IMP 2490/2019 - FEE 2491/2019 - TAB 2492/2019) </t>
  </si>
  <si>
    <t xml:space="preserve">IM20190002493 </t>
  </si>
  <si>
    <t xml:space="preserve">CIG 7432554198. Prot. IPA 9546/2019. Oggetto della missione: Incontri con le scuole. Spese PI. Ruvo di Puglia, Molfetta, Fasano 22-24/01/2020. PROVE NAZ (IMP 2493/2019 - FEE 2494/2019 - TAB 2495/2019) </t>
  </si>
  <si>
    <t xml:space="preserve">IM20190002495 </t>
  </si>
  <si>
    <t xml:space="preserve">Prot. IPA 9546/2019. Oggetto della missione: Incontri con le scuole. Spese TAB PI. Ruvo di Puglia, Molfetta, Fasano 22-24/01/2020. PROVE NAZ (IMP 2493/2019 - FEE 2494/2019 - TAB 2495/2019) </t>
  </si>
  <si>
    <t xml:space="preserve">IM20190002496 </t>
  </si>
  <si>
    <t xml:space="preserve">CIG 7432554198. Prot. IPA 9552/2019. Oggetto della missione: Incontri con le scuole. Spese PI. Vicenza, Ferrara, Modena 28-29/01/2020. PROVE NAZ (IMP 2496/2019 - FEE 2497/2019 - TAB 2498/2019) </t>
  </si>
  <si>
    <t xml:space="preserve">IM20190002497 </t>
  </si>
  <si>
    <t xml:space="preserve">CIG 7432554198. Prot. IPA 9552/2019. Oggetto della missione: Incontri con le scuole. Spese FEE PI. Vicenza, Ferrara, Modena 28-29/01/2020. PROVE NAZ (IMP 2496/2019 - FEE 2497/2019 - TAB 2498/2019) </t>
  </si>
  <si>
    <t xml:space="preserve">IM20190002498 </t>
  </si>
  <si>
    <t xml:space="preserve">Prot. IPA 9552/2019. Oggetto della missione: Incontri con le scuole. Spese TAB PI. Vicenza, Ferrara, Modena 28-29/01/2020. PROVE NAZ (IMP 2496/2019 - FEE 2497/2019 - TAB 2498/2019) </t>
  </si>
  <si>
    <t xml:space="preserve">IM20190002499 </t>
  </si>
  <si>
    <t xml:space="preserve">CIG 7432554198. Prot. IPA 9554/2019. Oggetto della missione: Incontri scuola. Spese PI. Brindisi 13/02/2020. PROVE NAZ (IMP 2499/2019 - FEE 2500/2019 - TAB 2501/2019) </t>
  </si>
  <si>
    <t xml:space="preserve">IM20190002501 </t>
  </si>
  <si>
    <t xml:space="preserve">Prot. IPA 9554/2019. Oggetto della missione: Incontri scuola. Spese TAB PI. Brindisi 13/02/2020. PROVE NAZ (IMP 2499/2019 - FEE 2500/2019 - TAB 2501/2019) </t>
  </si>
  <si>
    <t xml:space="preserve">IM20190002502 </t>
  </si>
  <si>
    <t xml:space="preserve">CIG 7432554198. Prot. IPA 9551/2019. Oggetto della missione: Incontro IPRASE. Spese PI. Rovereto 24-26/01/2020. PROVE NAZ (IMP 2502/2019 - FEE 2503/2019 - TAB 2504/2019) </t>
  </si>
  <si>
    <t xml:space="preserve">IM20190002504 </t>
  </si>
  <si>
    <t xml:space="preserve">Prot. IPA 9551/2019. Oggetto della missione: Incontro IPRASE. Spese TAB PI. Rovereto 24-26/01/2020. PROVE NAZ (IMP 2502/2019 - FEE 2503/2019 - TAB 2504/2019) </t>
  </si>
  <si>
    <t xml:space="preserve">IM20190002507 </t>
  </si>
  <si>
    <t xml:space="preserve">CIG 7432554198. Prot. IPA 9553/2019. Oggetto della missione: Forum Education Camogli e incontro Universita' Genova. Spese TAB PI. Genova 31/01-02/02/2020. PROVE NAZ (IMP 2505/2019 - FEE 2506/2019 - TAB 2507/2019) </t>
  </si>
  <si>
    <t xml:space="preserve">IM20190002508 </t>
  </si>
  <si>
    <t xml:space="preserve">CIG 7432554198. Prot. IPA 9573/2019. Oggetto della missione: Elaborazione dati raccolti e presentati IV Seminario i dati INVALSI: uno strumento per la ricerca e la didattica. Spese PE. Roma 07-12/01/2020. PROVE NAZ (IMP 2508/2019 - FEE 2509/2019 - TAB 2510 </t>
  </si>
  <si>
    <t xml:space="preserve">IM20190002510 </t>
  </si>
  <si>
    <t xml:space="preserve">ARGENTIN GIANLUCA(0002822) </t>
  </si>
  <si>
    <t xml:space="preserve">Prot. IPA 9573/2019. Oggetto della missione: Elaborazione dati raccolti e presentati IV Seminario i dati INVALSI: uno strumento per la ricerca e la didattica. Spese TAB PE. Roma 07-12/01/2020. PROVE NAZ (IMP 2508/2019 - FEE 2509/2019 - TAB 2510/2019) </t>
  </si>
  <si>
    <t xml:space="preserve">IM20190002513 </t>
  </si>
  <si>
    <t xml:space="preserve">Id: 567519 Servizio di conservazione sostitutiva documentazione elettronica della durata di 36 mesi (2020-2022) integrabile in applicativo gestione protocollo informatico e flussi documentali elettronici DocsPA. </t>
  </si>
  <si>
    <t xml:space="preserve">01 U 2019 1.3.02.019.07 13105 Servizi per la gestione documentale (FOE) </t>
  </si>
  <si>
    <t xml:space="preserve">IM20190002516 </t>
  </si>
  <si>
    <t xml:space="preserve">Prot. IPA 9586 e 9587 del 2019. Oggetto della missione: PIRLS 2021 Fourth National Research Coordinators Meeting. Spese TAB PI. Belgrado 01-08/03/2020. INDAG INTER (IMP 2514/2019 - FEE 2515/2019 - TAB 2516/2019) </t>
  </si>
  <si>
    <t xml:space="preserve">IM20190002517 </t>
  </si>
  <si>
    <t xml:space="preserve">CIG 7432554198. Prot. IPA 9558/2019. Oggetto della missione: Seminario SIRD/Prove INVALSI. Bologna 29-30/01/2020. Spese PI. PROVE NAZ (IMP 2517/2019 - FEE 2518/2019 - TAB 2519/2019) </t>
  </si>
  <si>
    <t xml:space="preserve">IM20190002519 </t>
  </si>
  <si>
    <t xml:space="preserve">Prot. IPA 9558/2019. Oggetto della missione: Seminario SIRD/Prove INVALSI. Bologna 29-30/01/2020. Spese tab PI. PROVE NAZ (IMP 2517/2019 - FEE 2518/2019 - TAB 2519/2019) </t>
  </si>
  <si>
    <t xml:space="preserve">IM20190002521 </t>
  </si>
  <si>
    <t xml:space="preserve">D'AMICO CARMINE(0004487) </t>
  </si>
  <si>
    <t xml:space="preserve">CIG Z3F2B53F0A PROT RDO 382 DEL 20/01/2020 ID 567551 Richiesta facchinaggio sedi Via Nievo e Via Marcora 2019-2020 FASC. 11.1/2019/10 </t>
  </si>
  <si>
    <t xml:space="preserve">01 U 2019 1.3.02.013.03 13091 Trasporti, traslochi e facchinaggio (FOE) </t>
  </si>
  <si>
    <t xml:space="preserve">IM20190002522 </t>
  </si>
  <si>
    <t xml:space="preserve">CIG 7432554198. ID: 567813/2019. GdL MAT Grado 5. Spese PI. Milano, 10 -11 gennaio 2020. 2.5|2019|137. Prove Nazionali </t>
  </si>
  <si>
    <t xml:space="preserve">IM20190002523 </t>
  </si>
  <si>
    <t xml:space="preserve">CIG 7432554198. ID: 567813/2019. GdL MAT Grado 5. Spese PE. Milano, 10 -11 gennaio 2020. 2.5|2019|137. Prove Nazionali </t>
  </si>
  <si>
    <t xml:space="preserve">IM20190002526 </t>
  </si>
  <si>
    <t xml:space="preserve">CIG 7432554198. ID: 567813/2019. GdL MAT Grado 5. Spese TAB PI. Milano, 10 -11 gennaio 2020. 2.5|2019|137. Prove Nazionali </t>
  </si>
  <si>
    <t xml:space="preserve">IM20190002527 </t>
  </si>
  <si>
    <t xml:space="preserve">CIG 7432554198. ID: 567813/2019. GdL MAT Grado 5. Spese TAB PE. Milano, 10 -11 gennaio 2020. 2.5|2019|137. Prove Nazionali </t>
  </si>
  <si>
    <t xml:space="preserve">IM20190002528 </t>
  </si>
  <si>
    <t xml:space="preserve">CIG 7432554198. Prot. IPA 9585/2019. Oggetto della missione: Gruppo di lavoro inglese. Spese PE. Roma 10/01/2020. PROVE NAZ (IMP 2528/2019 - FEE 2530/2019 - TAB 2531/2019) </t>
  </si>
  <si>
    <t xml:space="preserve">IM20190002531 </t>
  </si>
  <si>
    <t xml:space="preserve">Prot. IPA 9585/2019. Oggetto della missione: Gruppo di lavoro inglese. Spese TAB PE. Roma 10/01/2020. PROVE NAZ (IMP 2528/2019 - FEE 2530/2019 - TAB 2531/2019) </t>
  </si>
  <si>
    <t xml:space="preserve">IM20190002532 </t>
  </si>
  <si>
    <t xml:space="preserve">CIG 7432554198. Prot. IPA 9584/2019. Oggetto della missione: Gruppo di lavoro inglese. Spese PE. Roma 07/01/2020. (IMP 2532/2019 - FEE 2533/2019 - TAB 2534/2019) </t>
  </si>
  <si>
    <t xml:space="preserve">IM20190002534 </t>
  </si>
  <si>
    <t xml:space="preserve">Prot. IPA 9584/2019. Oggetto della missione: Gruppo di lavoro inglese. Spese TAB PE. Roma 07/01/2020. (IMP 2532/2019 - FEE 2533/2019 - TAB 2534/2019) </t>
  </si>
  <si>
    <t xml:space="preserve">IM20190002536 </t>
  </si>
  <si>
    <t xml:space="preserve">GIAPPICHELLI EDITORE SRL(0004746) </t>
  </si>
  <si>
    <t xml:space="preserve">ID 567087. Acquisto Copie Enti pubblici di ricerca – storia, regime giuridico e prospettive di Giovanni Modafferi - Prot. 917 del 03/02/2020 - Acquisto del libro: "Enti pubblici di ricerca Storia, regime giuridico e prospettive" di Giovanni Modafferi (auto </t>
  </si>
  <si>
    <t xml:space="preserve">01 U 2019 1.3.01.001.01 13001 Giornali e riviste (FOE) </t>
  </si>
  <si>
    <t xml:space="preserve">IM20190002537 </t>
  </si>
  <si>
    <t xml:space="preserve">CIG 7432554198. Prot. IPA 9602/2019. Oggetto della missione: Seminario Migliorare la scuola promuovendo le competenze relazionali degli insegnanti. Spese PE. Roma 10/01/2020. VALUT SCUOLE (IMP 2537/2019 - FEE 2538/2019 - TAB 2539/2019) </t>
  </si>
  <si>
    <t xml:space="preserve">IM20190002539 </t>
  </si>
  <si>
    <t xml:space="preserve">PASTORE SERAFINA(0001636) </t>
  </si>
  <si>
    <t xml:space="preserve">Prot. IPA 9602/2019. Oggetto della missione: Seminario Migliorare la scuola promuovendo le competenze relazionali degli insegnanti. Spese TAB PE. Roma 10/01/2020. VALUT SCUOLE (IMP 2537/2019 - FEE 2538/2019 - TAB 2539/2019) </t>
  </si>
  <si>
    <t xml:space="preserve">IM20190002541 </t>
  </si>
  <si>
    <t xml:space="preserve">CIG 7432554198. ID: 568315/2019. Test Assembly G8 - Roma dal 14 al 16 gennaio 2020. Spese PE. Fasc. 2.5|2019|157. PROVE NAZIONALI </t>
  </si>
  <si>
    <t xml:space="preserve">IM20190002543 </t>
  </si>
  <si>
    <t xml:space="preserve">ID: 568315/2019. Test Assembly G8 - Roma dal 14 al 16 gennaio 2020. Spese TAB PE. Fasc. 2.5|2019|157. PROVE NAZIONALI </t>
  </si>
  <si>
    <t xml:space="preserve">IM20190002544 </t>
  </si>
  <si>
    <t xml:space="preserve">PERSONALE COMANDATO(0003987) </t>
  </si>
  <si>
    <t xml:space="preserve">Rimborso emolumenti per personale in comando NOLLI </t>
  </si>
  <si>
    <t xml:space="preserve">01 U 2019 1.9.01.001.01 19001 Rimborsi per spese di personale comando (PROVE NAZ) </t>
  </si>
  <si>
    <t xml:space="preserve">IM20190002546 </t>
  </si>
  <si>
    <t xml:space="preserve">FIORONI MASSIMO(0004680) </t>
  </si>
  <si>
    <t xml:space="preserve">Versamento per IBAN errato da mandato 6000/2019 e rev 2039/2019 S/RIMBORSO MISS.000008448 data 27/02/2019 per ROMA ATRIO Nuclei Esperti Valutazione - Prima visita alle scuole </t>
  </si>
  <si>
    <t xml:space="preserve">01 U 2019 7.1.99.001.01 71013 Spese non andate a buon fine (PG) </t>
  </si>
  <si>
    <t xml:space="preserve">IM20190002557 </t>
  </si>
  <si>
    <t xml:space="preserve">IRAP NUOVO AVVIO SEL 17/2018 PROT. INC. 8676 DEL 20/11/2019 DAL 20/11/2019 AL 30/10/2020 - Assistenza nella ricerca valutativa quali-quantitativa in ambito educativo, progetto Spazio 0-6; Analisi dei dati e reporting sulla base di tali strumenti; Supporto </t>
  </si>
  <si>
    <t xml:space="preserve">01 U 2019 1.2.01.001.01 12004 IRAP a carico dell'ente sugli emolumenti al personale consulenze (IRAP SPAZIO ZEROSEI) </t>
  </si>
  <si>
    <t xml:space="preserve">IM20190002559 </t>
  </si>
  <si>
    <t xml:space="preserve">INAIL SU SEL 8/2018 CUP F88C15001080006 - 11.3.2.C-FSEPON-INVALSI-2015-2 Attivazione N. 22 contratti di collaborazione da BDE esperti senior per le prove d'INGLESE, livello QCER : A1,A2, B1, B2. Scadenza contratto al 31.12.2020 RIF IMP 2187/2019 </t>
  </si>
  <si>
    <t xml:space="preserve">IM20190002561 </t>
  </si>
  <si>
    <t xml:space="preserve">DE ROSA ANGELA(0050399) </t>
  </si>
  <si>
    <t xml:space="preserve">RIMBORSO SPESE DI TRASPORTO </t>
  </si>
  <si>
    <t xml:space="preserve">IM20190003290 </t>
  </si>
  <si>
    <t xml:space="preserve">Prot. 12554 del 15/11/2018 Contratto locazione durata sei anni dal 01/12/2018 al 30/11/2024 ID 468157 - F_11.2|2018|1 (mese dicembre 2018 gennaio 2019) </t>
  </si>
  <si>
    <t xml:space="preserve">01 U 2019 1.3.02.007.01 13051 Locazione di beni immobili (FITTO SEDE e FOE) </t>
  </si>
  <si>
    <t xml:space="preserve">IM20190003360 </t>
  </si>
  <si>
    <t xml:space="preserve">Proroga assegno di ricerca </t>
  </si>
  <si>
    <t xml:space="preserve">IM20190003361 </t>
  </si>
  <si>
    <t xml:space="preserve">INPS richiesta proroga PATERA imp 3360/2018 </t>
  </si>
  <si>
    <t xml:space="preserve">IM20190003449 </t>
  </si>
  <si>
    <t xml:space="preserve">Presentazione libro "Efficacia e Inefficacia Educativa" - Roma 5/02/2019 - spese vitto </t>
  </si>
  <si>
    <t xml:space="preserve">IM20190003450 </t>
  </si>
  <si>
    <t xml:space="preserve">IM20190003453 </t>
  </si>
  <si>
    <t xml:space="preserve">Presentazione libro "Efficacia e Inefficacia Educativa" - Roma 5/02/2019 - spese FEE viaggio e pernottamento </t>
  </si>
  <si>
    <t xml:space="preserve">IM20190003544 </t>
  </si>
  <si>
    <t xml:space="preserve">Prot. IPA 5200 del 2018. Seminario Inglese (001_2019_A1_ENG). Spese TAB PE nei gg in cui i pasti non sono a carico Majesty. Roma 07-11/01/2019, Napoli 14-18/01/2019, Roma 21-25/01/2019. </t>
  </si>
  <si>
    <t xml:space="preserve">IM20190003645 </t>
  </si>
  <si>
    <t xml:space="preserve">CITO(0000600) </t>
  </si>
  <si>
    <t xml:space="preserve">Convenzione Invalsi- Cito Prot. n. 10444 del 15/12/2017. FASC. N. 5.4.1|2018|10 COLLEGATO A IMPEGNO 2289/2017-2018 e 3645/2018 </t>
  </si>
  <si>
    <t xml:space="preserve">IM20190010432 </t>
  </si>
  <si>
    <t xml:space="preserve">IM20190010479 </t>
  </si>
  <si>
    <t xml:space="preserve">Prot. 1644 del 27/02/17 CIG 696191412E Incarico per la sottoscrizione di un contratto triennale al sistema informativo OCLC, per la gestione della Biblioteca e centro documentazione dell’INVALSI </t>
  </si>
  <si>
    <t xml:space="preserve">01 U 2019 1.3.02.019.03 13102 Servizi per l'interoperibilità e la cooperazione (FOE) </t>
  </si>
  <si>
    <t xml:space="preserve">IM20190010570 </t>
  </si>
  <si>
    <t xml:space="preserve">MONDUFFICIO COMPUTER(0004255) </t>
  </si>
  <si>
    <t xml:space="preserve">CIG ZB11A84121 - CUP F88C15001090006 -Prot. 7008 del 05/07/2016 - DOCUMENTO N. 1256473 DEL 22/06/2016 - NOLEGGIO PERIODO 3 ANNI DI N. 2 PC PER SVOLGIMENTO ATTIVITA' VALUE </t>
  </si>
  <si>
    <t xml:space="preserve">01 U 2019 1.3.02.007.03 13057 Noleggi di attrezzature scientifiche e sanitarie (PON VALUE) </t>
  </si>
  <si>
    <t xml:space="preserve">IM20200000001 </t>
  </si>
  <si>
    <t xml:space="preserve">CIG 7432554198. Prot. IPA 9616/2020. Oggetto della missione: Incontri con Fornitori Invalsi e tavoli tecnici. Spese PE. Roma, 13-17/01/2020. PROGETTO PROVE NAZIONALI (IMP 01/2020 - FEE 02/2020 - TAB 03/2020) </t>
  </si>
  <si>
    <t xml:space="preserve">01 U 2020 1.3.02.002.02 13033 Indennità di missione e di trasferta - Personale esterno (PROVE NAZ) </t>
  </si>
  <si>
    <t xml:space="preserve">IM20200000002 </t>
  </si>
  <si>
    <t xml:space="preserve">CIG 7432554198. Prot. IPA 9616/2020. Oggetto della missione: Incontri con Fornitori Invalsi e tavoli tecnici. Spese FEE PE. Roma, 13-17/01/2020. PROGETTO PROVE NAZIONALI (IMP 01/2020 - FEE 02/2020 - TAB 03/2020) </t>
  </si>
  <si>
    <t xml:space="preserve">01 U 2020 1.3.02.002.05 13038 Spese per l'organizzazione di convegni (PROVE NAZ) </t>
  </si>
  <si>
    <t xml:space="preserve">IM20200000003 </t>
  </si>
  <si>
    <t xml:space="preserve">Prot. IPA 9616/2020. Oggetto della missione: Incontri con Fornitori Invalsi e tavoli tecnici. Spese TAB PE. Roma, 13-17/01/2020. PROGETTO PROVE NAZIONALI (IMP 01/2020 - FEE 02/2020 - TAB 03/2020) </t>
  </si>
  <si>
    <t xml:space="preserve">IM20200000007 </t>
  </si>
  <si>
    <t xml:space="preserve">CUP F88C15001090006. Prot. IPA 9615, 9620, 9621 e 9628 del 2020. Oggetto della missione: XII Congresso Nazionale AIS - Napoli. Spese TAB PI. Napoli, 23-25/01/2020. PROGETTO PON VALUE COD NAZ. 10.9.3.A-FSEPON-INVALSI-2015-1 (IMP 05/2020 - FEE 06/2020 - TAB </t>
  </si>
  <si>
    <t xml:space="preserve">01 U 2020 1.3.02.002.01 13030 Missioni del personale dipendente (PON VALUE) </t>
  </si>
  <si>
    <t xml:space="preserve">IM20200000011 </t>
  </si>
  <si>
    <t xml:space="preserve">Prot. IPA 9610/2020. Oggetto della missione: CONTENZIOSO INVALSI/DI CHIACCHIO. Spese TAB PI. Velletri 07/01/2020. FOE </t>
  </si>
  <si>
    <t xml:space="preserve">01 U 2020 1.3.02.002.01 13030 Missioni del personale dipendente (FOE) </t>
  </si>
  <si>
    <t xml:space="preserve">IM20200000017 </t>
  </si>
  <si>
    <t xml:space="preserve">ID: 570269/2020. Registrazione talking points prove V primaria_ IC Tozzi di Chianciano Terme - 10 gennaio 2020. Spese TAB PE. Fasc. 2.5|2019|169 </t>
  </si>
  <si>
    <t xml:space="preserve">IM20200000018 </t>
  </si>
  <si>
    <t xml:space="preserve">CIG 7432554198. Prot. IPA 9629/2020. Oggetto della missione: Winter School SIREF presso Università Alma Mater Studiorum Bologna. Spese PI. Bologna 23-25/01/2020. PROVE NAZ (IMP 18/2020 - FEE 20/2020 - TAB 21/2020 - CONV 23/2020) </t>
  </si>
  <si>
    <t xml:space="preserve">01 U 2020 1.3.02.002.01 13030 Missioni del personale dipendente (PROVE NAZ) </t>
  </si>
  <si>
    <t xml:space="preserve">IM20200000019 </t>
  </si>
  <si>
    <t xml:space="preserve">CIG 7432554198. Prot. IPA 9630/2020. Oggetto della missione: Winter School SIREF presso Università Alma Mater Studiorum Bologna. Spese PE. Bologna 23-25/01/2020. PROVE NAZ (IMP 19/2020 - FEE 20/2020 - TAB 22/2020 - CONV 23/2020) </t>
  </si>
  <si>
    <t xml:space="preserve">IM20200000020 </t>
  </si>
  <si>
    <t xml:space="preserve">CIG 7432554198. Prot. IPA 9629 e 9630 del 2020. Oggetto della missione: Winter School SIREF presso Università Alma Mater Studiorum Bologna. Spese FEE (PI + PE). Bologna 23-25/01/2020. PROVE NAZ (IMP 18/2020 - IMP 19/2020 - FEE 20/2020 - TAB 21/2020 - TAB 2 </t>
  </si>
  <si>
    <t xml:space="preserve">IM20200000021 </t>
  </si>
  <si>
    <t xml:space="preserve">Prot. IPA 9629/2020. Oggetto della missione: Winter School SIREF presso Università Alma Mater Studiorum Bologna. Spese TAB PI. Bologna 23-25/01/2020. PROVE NAZ (IMP 18/2020 - FEE 20/2020 - TAB 21/2020 - CONV 23/2020) </t>
  </si>
  <si>
    <t xml:space="preserve">IM20200000022 </t>
  </si>
  <si>
    <t xml:space="preserve">DI CRESCE CLAUDIA(0007166) </t>
  </si>
  <si>
    <t xml:space="preserve">Prot. IPA 9630/2020. Oggetto della missione: Winter School SIREF presso Università Alma Mater Studiorum Bologna. Spese TAB PE. Bologna 23-25/01/2020. PROVE NAZ (IMP 19/2020 - FEE 20/2020 - TAB 22/2020 - CONV 23/2020) </t>
  </si>
  <si>
    <t xml:space="preserve">IM20200000023 </t>
  </si>
  <si>
    <t xml:space="preserve">CIG 7432554198. Prot. IPA 9629 e 9630 del 2020. Oggetto della missione: Winter School SIREF presso Università Alma Mater Studiorum Bologna. Spese CONV (PI + PE). Bologna 23-25/01/2020. PROVE NAZ (IMP 18/2020 - IMP 19/2020 - FEE 20/2020 - TAB 21/2020 - TAB </t>
  </si>
  <si>
    <t xml:space="preserve">IM20200000024 </t>
  </si>
  <si>
    <t xml:space="preserve">CIG 7432554198. Prot. IPA 9637, 9638 e 9639 del 2020. Oggetto della missione: Gruppo di lavoro inglese. Spese PE. Roma, 17/01/2020, 24/01/2020 e 30/01/2020. PROVE NAZ (IMP 24/2020 - FEE 25/2020 - TAB 26/2020) </t>
  </si>
  <si>
    <t xml:space="preserve">IM20200000026 </t>
  </si>
  <si>
    <t xml:space="preserve">Prot. IPA 9637, 9638 e 9639 del 2020. Oggetto della missione: Gruppo di lavoro inglese. Spese TAB PE. Roma, 17/01/2020, 24/01/2020 e 30/01/2020. PROVE NAZ (IMP 24/2020 - FEE 25/2020 - TAB 26/2020) </t>
  </si>
  <si>
    <t xml:space="preserve">IM20200000027 </t>
  </si>
  <si>
    <t xml:space="preserve">CIG 7432554198. Prot. IPA 9636/2020. Oggetto della missione: Conferenza ATP 2020. Spese PI. San Diego 23-30/03/2020. PROVE NAZ (IMP 27/2020 - 28/2020 - 29/2020) </t>
  </si>
  <si>
    <t xml:space="preserve">IM20200000028 </t>
  </si>
  <si>
    <t xml:space="preserve">CIG 7432554198. Prot. IPA 9636/2020. Oggetto della missione: Conferenza ATP 2020. Spese FEE PI. San Diego 23-30/03/2020. PROVE NAZ (IMP 27/2020 - 28/2020 - 29/2020) </t>
  </si>
  <si>
    <t xml:space="preserve">IM20200000029 </t>
  </si>
  <si>
    <t xml:space="preserve">Prot. IPA 9636/2020. Oggetto della missione: Conferenza ATP 2020. Spese TAB PI. San Diego 23-30/03/2020. PROVE NAZ (IMP 27/2020 - 28/2020 - 29/2020) </t>
  </si>
  <si>
    <t xml:space="preserve">IM20200000030 </t>
  </si>
  <si>
    <t xml:space="preserve">CIG 7432554198. Prot. IPA 9635/2020. Oggetto della missione: Conferenza ATP 2020. Spese PI. San Diego 25-29/03/2020. PROVE NAZ (IMP 30/2020 - 31/2020 - 32/2020) </t>
  </si>
  <si>
    <t xml:space="preserve">IM20200000035 </t>
  </si>
  <si>
    <t xml:space="preserve">Prot. 9634/2020. Oggetto della missione: Riunione PRIN_15 Gen 2020. Spese TAB PE. Roma 14-15/01/2020. PRIN (prot. 20173SNL9B). (IMP 33/2020 - FEE 34/2020 - TAB 35/2020) </t>
  </si>
  <si>
    <t xml:space="preserve">01 U 2020 1.3.02.002.02 13033 Indennità di missione e di trasferta - Personale esterno (PRIN 2017 DM 984/2018) </t>
  </si>
  <si>
    <t xml:space="preserve">IM20200000038 </t>
  </si>
  <si>
    <t xml:space="preserve">CIG 7432554198. Prot. IPA 9625/2020. Oggetto della missione: Incontro dipartimento statistica UNIBO. Spese PI. Bologna 26-27/01/2020. PROVE NAZ (IMP 38/2020 - FEE 39/2020 - TAB 40/2020) </t>
  </si>
  <si>
    <t xml:space="preserve">IM20200000039 </t>
  </si>
  <si>
    <t xml:space="preserve">CIG 7432554198. Prot. IPA 9625/2020. Oggetto della missione: Incontro dipartimento statistica UNIBO. Spese FEE PI. Bologna 26-27/01/2020. PROVE NAZ (IMP 38/2020 - FEE 39/2020 - TAB 40/2020) </t>
  </si>
  <si>
    <t xml:space="preserve">IM20200000040 </t>
  </si>
  <si>
    <t xml:space="preserve">Prot. IPA 9625/2020. Oggetto della missione: Incontro dipartimento statistica UNIBO. Spese TAB PI. Bologna 26-27/01/2020. PROVE NAZ (IMP 38/2020 - FEE 39/2020 - TAB 40/2020) </t>
  </si>
  <si>
    <t xml:space="preserve">IM20200000041 </t>
  </si>
  <si>
    <t xml:space="preserve">CIG 7432554198. Prot. IPA 9641 e 9642 del 2020. Oggetto della missione: GdL inglese. Spese PE. Roma 20/01/2020 e 27/01/2020. PROVE NAZ (IMP 41/2020 - FEE 42/2020 - TAB 43/2020) </t>
  </si>
  <si>
    <t xml:space="preserve">IM20200000043 </t>
  </si>
  <si>
    <t xml:space="preserve">Prot. IPA 9641 e 9642 del 2020. Oggetto della missione: GdL inglese. Spese TAB PE. Roma 20/01/2020 e 27/01/2020. PROVE NAZ (IMP 41/2020 - FEE 42/2020 - TAB 43/2020) </t>
  </si>
  <si>
    <t xml:space="preserve">IM20200000044 </t>
  </si>
  <si>
    <t xml:space="preserve">CIG 7432554198. Prot. IPA 9600/2020. Oggetto della missione: Istituto Modena - Incontro con i docenti. Spese PI. Modena 05/02/2020. PROVE NAZ (IMP 44/2020 - FEE 45/2020 - TAB 46/2020) </t>
  </si>
  <si>
    <t xml:space="preserve">IM20200000046 </t>
  </si>
  <si>
    <t xml:space="preserve">Prot. IPA 9600/2020. Oggetto della missione: Istituto Modena - Incontro con i docenti. Spese TAB PI. Modena 05/02/2020. PROVE NAZ (IMP 44/2020 - FEE 45/2020 - TAB 46/2020) </t>
  </si>
  <si>
    <t xml:space="preserve">IM20200000047 </t>
  </si>
  <si>
    <t xml:space="preserve">CIG 7432554198. Prot. IPA 9632/2020. Oggetto della missione: 49th meeting of the PISA Governing Board. Spese PI. Amsterdam 29/03-01/04/2020. PROVE NAZ (IMP 47/2020 - FEE 48/2020 - TAB 49/2020) </t>
  </si>
  <si>
    <t xml:space="preserve">IM20200000048 </t>
  </si>
  <si>
    <t xml:space="preserve">CIG 7432554198. Prot. IPA 9632/2020. Oggetto della missione: 49th meeting of the PISA Governing Board. Spese FEE PI. Amsterdam 29/03-01/04/2020. PROVE NAZ (IMP 47/2020 - FEE 48/2020 - TAB 49/2020) </t>
  </si>
  <si>
    <t xml:space="preserve">IM20200000049 </t>
  </si>
  <si>
    <t xml:space="preserve">Prot. IPA 9632/2020. Oggetto della missione: 49th meeting of the PISA Governing Board. Spese TAB PI. Amsterdam 29/03-01/04/2020. PROVE NAZ (IMP 47/2020 - FEE 48/2020 - TAB 49/2020) </t>
  </si>
  <si>
    <t xml:space="preserve">IM20200000053 </t>
  </si>
  <si>
    <t xml:space="preserve">ID:576025/2020. Incontro FLIP. Spese TAB PE. Roma 06-08/02/2020. PROVE NAZ - Fasc. 2.5|2020|170 </t>
  </si>
  <si>
    <t xml:space="preserve">IM20200000054 </t>
  </si>
  <si>
    <t xml:space="preserve">CIG 7432554198. Prot. IPA da 9643 a 9646 del 2020. Oggetto della missione: XXIV Congresso AIPI. Spese CONV PI. Ginevra 06-10/09/2020. PROVE NAZ (CONV 54/2020 - FEE 55/2020) </t>
  </si>
  <si>
    <t xml:space="preserve">IM20200000055 </t>
  </si>
  <si>
    <t xml:space="preserve">CIG 7432554198. Prot. IPA da 9643 a 9646 del 2020. Oggetto della missione: XXIV Congresso AIPI. Spese FEE CONV PI. Ginevra 06-10/09/2020. PROVE NAZ (CONV 54/2020 - FEE 55/2020) </t>
  </si>
  <si>
    <t xml:space="preserve">IM20200000056 </t>
  </si>
  <si>
    <t xml:space="preserve">CIG 7432554198. Prot. IPA 9647/2020. Oggetto della missione: Formazione senior Inglese. Spese PE. Roma 07-15/03/2020. PROVE NAZ (IMP 56/2020 - FEE 57/2020 - TAB 58/2020) - Fasc. 2.5|2020|159 </t>
  </si>
  <si>
    <t xml:space="preserve">IM20200000057 </t>
  </si>
  <si>
    <t xml:space="preserve">CIG 7432554198. Prot. IPA 9647/2020. Oggetto della missione: Formazione senior Inglese. Spese FEE PE. Roma 07-15/03/2020. PROVE NAZ (IMP 56/2020 - FEE 57/2020 - TAB 58/2020) - Fasc. 2.5|2020|159 </t>
  </si>
  <si>
    <t xml:space="preserve">IM20200000058 </t>
  </si>
  <si>
    <t xml:space="preserve">Prot. IPA 9647/2020. Oggetto della missione: Formazione senior Inglese. Spese TAB PE. Roma 07-15/03/2020. PROVE NAZ (IMP 56/2020 - FEE 57/2020 - TAB 58/2020) - Fasc. 2.5|2020|159 </t>
  </si>
  <si>
    <t xml:space="preserve">IM20200000059 </t>
  </si>
  <si>
    <t xml:space="preserve">CIG 7432554198. Prot. IPA 9649/2020. Oggetto della missione: GdL inglese GR05. Spese PE. Roma 26-27/01/2020. PROVE NAZ (IMP 59/2020 - FEE 60/2020 - TAB 61/2020) </t>
  </si>
  <si>
    <t xml:space="preserve">IM20200000060 </t>
  </si>
  <si>
    <t xml:space="preserve">CIG 7432554198. Prot. IPA 9649/2020. Oggetto della missione: GdL inglese GR05. Spese FEE PE. Roma 26-27/01/2020. PROVE NAZ (IMP 59/2020 - FEE 60/2020 - TAB 61/2020) </t>
  </si>
  <si>
    <t xml:space="preserve">IM20200000061 </t>
  </si>
  <si>
    <t xml:space="preserve">ATZ EMANUELA(0004938) </t>
  </si>
  <si>
    <t xml:space="preserve">Prot. IPA 9649/2020. Oggetto della missione: GdL inglese GR05. Spese TAB PE. Roma 26-27/01/2020. PROVE NAZ (IMP 59/2020 - FEE 60/2020 - TAB 61/2020) </t>
  </si>
  <si>
    <t xml:space="preserve">IM20200000064 </t>
  </si>
  <si>
    <t xml:space="preserve">F88C15001090006. Prot. IPA 9653/2020. Oggetto della missione: XII Congresso Nazionale AIS - Napoli. Spese TAB PE. 23/01/2020. PON VALUE COD. NAZ. 10.9.3.A-FSEPON-INVALSI-2015-1. (IMP 62/2020 - FEE 63/2020 - TAB 64/2020) </t>
  </si>
  <si>
    <t xml:space="preserve">01 U 2020 1.3.02.002.02 13033 Indennità di missione e di trasferta - Personale esterno (PON VALUE) </t>
  </si>
  <si>
    <t xml:space="preserve">IM20200000065 </t>
  </si>
  <si>
    <t xml:space="preserve">CIG 7432554198. Prot. IPA 9655/2020. Oggetto della missione: Partecipazione come relatrice alla Conferenza 2020 Education Beyond the Human della Comparative &amp; International Education Society. Spese PI. Miami 21-27/03/2020. VALUT SCUOLE (IMP 65/2020 - FEE 6 </t>
  </si>
  <si>
    <t xml:space="preserve">01 U 2020 1.3.02.002.01 13030 Missioni del personale dipendente (VALUT SCUOLE) </t>
  </si>
  <si>
    <t xml:space="preserve">IM20200000067 </t>
  </si>
  <si>
    <t xml:space="preserve">Prot. IPA 9655/2020. Oggetto della missione: Partecipazione come relatrice alla Conferenza 2020 Education Beyond the Human della Comparative &amp; International Education Society. Spese TAB PI. Miami 21-27/03/2020. VALUT SCUOLE (IMP 65/2020 - FEE 66/2020 - TAB </t>
  </si>
  <si>
    <t xml:space="preserve">IM20200000068 </t>
  </si>
  <si>
    <t xml:space="preserve">CIG 7432554198. Prot. IPA 9655/2020. Oggetto della missione: Partecipazione come relatrice alla Conferenza 2020 Education Beyond the Human della Comparative &amp; International Education Society. Spese CONV PI. Miami 21-27/03/2020. VALUT SCUOLE (IMP 65/2020 - </t>
  </si>
  <si>
    <t xml:space="preserve">01 U 2020 1.3.02.002.05 13038 Spese per l'organizzazione di convegni (VALUT SCUOLE) </t>
  </si>
  <si>
    <t xml:space="preserve">IM20200000070 </t>
  </si>
  <si>
    <t xml:space="preserve">Prot. MISS. 0001 e 0002 del 2020. Partecipazione IV CONVEGNO SISEC 2020. Spese TAB PI. Torino 30/01-01/02/2020. PROVE NAZ (TAB 70/2020 - IMP 71/2020 - FEE 72/2020 - CONV 73/2020) </t>
  </si>
  <si>
    <t xml:space="preserve">IM20200000071 </t>
  </si>
  <si>
    <t xml:space="preserve">CIG 7432554198. Prot. MISS. 0001 e 0002 del 2020. Partecipazione IV CONVEGNO SISEC 2020. Spese PI. Torino 30/01-01/02/2020. PROVE NAZ (TAB 70/2020 - IMP 71/2020 - FEE 72/2020 - CONV 73/2020) </t>
  </si>
  <si>
    <t xml:space="preserve">IM20200000072 </t>
  </si>
  <si>
    <t xml:space="preserve">CIG 7432554198. Prot. MISS. 0001 e 0002 del 2020. Partecipazione IV CONVEGNO SISEC 2020. Spese FEE PI. Torino 30/01-01/02/2020. PROVE NAZ (TAB 70/2020 - IMP 71/2020 - FEE 72/2020 - CONV 73/2020) </t>
  </si>
  <si>
    <t xml:space="preserve">IM20200000073 </t>
  </si>
  <si>
    <t xml:space="preserve">CIG 7432554198. Prot. MISS. 0001 e 0002 del 2020. Partecipazione IV CONVEGNO SISEC 2020. Spese ISCR. CONV PI. Torino 30/01-01/02/2020. PROVE NAZ (TAB 70/2020 - IMP 71/2020 - FEE 72/2020 - CONV 73/2020) </t>
  </si>
  <si>
    <t xml:space="preserve">IM20200000074 </t>
  </si>
  <si>
    <t xml:space="preserve">CIG 7432554198. Prot. IPA 9658/2020. Oggetto della missione: Presentazione paper EMEA Regional Council Conference 2020. Spese PI. Vienna 02-04/03/2020. VALUT SCUOLE (IMP 74/2020 - FEE 75/2020 - TAB 76/2020) </t>
  </si>
  <si>
    <t xml:space="preserve">IM20200000076 </t>
  </si>
  <si>
    <t xml:space="preserve">MARZOLI RITA(0000960) </t>
  </si>
  <si>
    <t xml:space="preserve">Prot. IPA 9658/2020. Oggetto della missione: Presentazione paper EMEA Regional Council Conference 2020. Spese TAB PI. Vienna 02-04/03/2020. VALUT SCUOLE (IMP 74/2020 - FEE 75/2020 - TAB 76/2020) </t>
  </si>
  <si>
    <t xml:space="preserve">IM20200000077 </t>
  </si>
  <si>
    <t xml:space="preserve">CIG 7432554198. Prot. IPA 9659/2020. Oggetto della missione: Partecipazione all'evento Le Stelline. Spese PI. Milano 10-13/03/2020. VALUT SCUOLE (IMP 77/2020 - FEE 78/2020 - TAB 79/2020) </t>
  </si>
  <si>
    <t xml:space="preserve">IM20200000079 </t>
  </si>
  <si>
    <t xml:space="preserve">PAPA ORNELLA(0001438) </t>
  </si>
  <si>
    <t xml:space="preserve">Prot. IPA 9659/2020. Oggetto della missione: Partecipazione all'evento Le Stelline. Spese TAB PI. Milano 10-13/03/2020. VALUT SCUOLE (IMP 77/2020 - FEE 78/2020 - TAB 79/2020) </t>
  </si>
  <si>
    <t xml:space="preserve">IM20200000080 </t>
  </si>
  <si>
    <t xml:space="preserve">01 U 2020 1.3.02.010.01 13078 Incarichi libero professionali di studi, ricerca e consulenza (PRIN 2017 DM 984/2018) </t>
  </si>
  <si>
    <t xml:space="preserve">IM20200000081 </t>
  </si>
  <si>
    <t xml:space="preserve">Prot. MISS. 0003, 0004 e 0005 del 2020. Gruppo di lavoro inglese. Spese TAB PE. Roma 03/02/2020, 10/02/2020 e 17/02/2020. PROVE NAZ (TAB 81/2020 - IMP 82/2020 - FEE 83/2020) </t>
  </si>
  <si>
    <t xml:space="preserve">IM20200000082 </t>
  </si>
  <si>
    <t xml:space="preserve">CIG 7432554198. Prot. MISS. 0003, 0004 e 0005 del 2020. Gruppo di lavoro inglese. Spese PE. Roma 03/02/2020, 10/02/2020 e 17/02/2020. PROVE NAZ (TAB 81/2020 - IMP 82/2020 - FEE 83/2020) </t>
  </si>
  <si>
    <t xml:space="preserve">IM20200000086 </t>
  </si>
  <si>
    <t xml:space="preserve">ID: 572875/2020. Prot. MISS da 0006 a 0010 del 2020. GdL ITA Primaria. Spese TAB PE. Roma 27-29 gennaio 2020. PROVE NAZ. Fasc. 2.5|2019|171 </t>
  </si>
  <si>
    <t xml:space="preserve">IM20200000091 </t>
  </si>
  <si>
    <t xml:space="preserve">Prot. MISS. 12 del 2020. Oggetto della missione: partecipzione CDA in qualità di presidente. Spese TAB PE. Roma 29-30/01/2020. ORGANI ISTIT. AMM. (TAB 91/2020 - IMP 92/2020 - FEE 93/2020) </t>
  </si>
  <si>
    <t xml:space="preserve">01 U 2020 1.3.02.001.02 13028 Organi istituzionali dell'amministrazione - Rimborsi (FOE) </t>
  </si>
  <si>
    <t xml:space="preserve">IM20200000092 </t>
  </si>
  <si>
    <t xml:space="preserve">CIG 7432554198. Prot. MISS. 12 del 2020. Oggetto della missione: partecipzione CDA in qualità di presidente. Spese PE. Roma 29-30/01/2020. ORGANI ISTIT. AMM. (TAB 91/2020 - IMP 92/2020 - FEE 93/2020) </t>
  </si>
  <si>
    <t xml:space="preserve">IM20200000094 </t>
  </si>
  <si>
    <t xml:space="preserve">Prot. MISS 13 del 2020. Oggetto della missione: Eduopen Incontro Università Ferrara. Spese TAB PI. Ferrara 30-31/01/2020. PROVE NAZ (TAB 94/2020 - IMP 95/2020 - FEE 96/2020) </t>
  </si>
  <si>
    <t xml:space="preserve">IM20200000095 </t>
  </si>
  <si>
    <t xml:space="preserve">CIG 7432554198. Prot. MISS 13 del 2020. Oggetto della missione: Eduopen Incontro Università Ferrara. Spese PI. Ferrara 30-31/01/2020. PROVE NAZ (TAB 94/2020 - IMP 95/2020 - FEE 96/2020) </t>
  </si>
  <si>
    <t xml:space="preserve">IM20200000096 </t>
  </si>
  <si>
    <t xml:space="preserve">CIG 7432554198. Prot. MISS 13 del 2020. Oggetto della missione: Eduopen Incontro Università Ferrara. Spese FEE PI. Ferrara 30-31/01/2020. PROVE NAZ (TAB 94/2020 - IMP 95/2020 - FEE 96/2020) </t>
  </si>
  <si>
    <t xml:space="preserve">IM20200000097 </t>
  </si>
  <si>
    <t xml:space="preserve">Prot. MISS 14 e 15 del 2020. Oggetto della missione: GdL inglese. Spese TAB PE. Roma 05 e 07/02/2020. PROVE NAZ (TAB 97/2020 - IMP 98/2020 - FEE 99/2020) </t>
  </si>
  <si>
    <t xml:space="preserve">IM20200000098 </t>
  </si>
  <si>
    <t xml:space="preserve">CIG 7432554198. Prot. MISS 14 e 15 del 2020. Oggetto della missione: GdL inglese. Spese PE. Roma 05 e 07/02/2020. PROVE NAZ (TAB 97/2020 - IMP 98/2020 - FEE 99/2020) </t>
  </si>
  <si>
    <t xml:space="preserve">IM20200000100 </t>
  </si>
  <si>
    <t xml:space="preserve">Prot. MISS 11 del 2020. Oggetto della missione: incontrro scuola Castelfranco Emilia. Spese TAB PI. Castelfranco Emilia 20/02/2020. PROVE NAZ (TAB 100/2020 - IMP 101/2020 - FEE 102/2020) </t>
  </si>
  <si>
    <t xml:space="preserve">IM20200000101 </t>
  </si>
  <si>
    <t xml:space="preserve">CIG 7432554198. Prot. MISS 11 del 2020. Oggetto della missione: incontrro scuola Castelfranco Emilia. Spese PI. Castelfranco Emilia 20/02/2020. PROVE NAZ (TAB 100/2020 - IMP 101/2020 - FEE 102/2020) </t>
  </si>
  <si>
    <t xml:space="preserve">IM20200000103 </t>
  </si>
  <si>
    <t xml:space="preserve">CIG 7432554198. Prot. IPA 9633/2020. Oggetto della missione: Congresso AIV Bari. Spese PI. Bari 01-02/04/2020. PROVE NAZ (IMP 103/2020 - FEE 104/2020 - TAB 105/2020) </t>
  </si>
  <si>
    <t xml:space="preserve">IM20200000104 </t>
  </si>
  <si>
    <t xml:space="preserve">CIG 7432554198. Prot. IPA 9633/2020. Oggetto della missione: Congresso AIV Bari. Spese FEE PI. Bari 01-02/04/2020. PROVE NAZ (IMP 103/2020 - FEE 104/2020 - TAB 105/2020) </t>
  </si>
  <si>
    <t xml:space="preserve">IM20200000105 </t>
  </si>
  <si>
    <t xml:space="preserve">Prot. IPA 9633/2020. Oggetto della missione: Congresso AIV Bari. Spese TAB PI. Bari 01-02/04/2020. PROVE NAZ (IMP 103/2020 - FEE 104/2020 - TAB 105/2020) </t>
  </si>
  <si>
    <t xml:space="preserve">IM20200000109 </t>
  </si>
  <si>
    <t xml:space="preserve">Prot. MISS 16 del 2020. Oggetto della missione: Indicazioni Nazionali e prove INVALSI. Spese TAB PI. Perugia 12/02/2020. PROVE NAZ (TAB 109/2020 - IMP 110/2020 - FEE 111/2020) </t>
  </si>
  <si>
    <t xml:space="preserve">IM20200000110 </t>
  </si>
  <si>
    <t xml:space="preserve">CIG 7432554198. Prot. MISS 16 del 2020. Oggetto della missione: Indicazioni Nazionali e prove INVALSI. Spese PI. Perugia 12/02/2020. PROVE NAZ (TAB 109/2020 - IMP 110/2020 - FEE 111/2020) </t>
  </si>
  <si>
    <t xml:space="preserve">IM20200000112 </t>
  </si>
  <si>
    <t xml:space="preserve">CIG 7432554198. ID: 575673/2020. GdL ITA Grado 10. Spese PE. Roma 13-14 febbraio 2020. PROVE NAZ. Fasc. 2.5|2019|144 </t>
  </si>
  <si>
    <t xml:space="preserve">IM20200000114 </t>
  </si>
  <si>
    <t xml:space="preserve">ID: 575673/2020. GdL ITA Grado 10. Spese TAB PE. Roma 13-14 febbraio 2020. PROVE NAZ. Fasc. 2.5|2019|144 </t>
  </si>
  <si>
    <t xml:space="preserve">IM20200000115 </t>
  </si>
  <si>
    <t xml:space="preserve">Prot. MISS 35/2020. Oggetto della missione: GdL inglese. Spese TAB PE. Roma 09-10/02/2020. PROVE NAZ (TAB 115/2020 - IMP 116/2020 - FEE 117/2020) </t>
  </si>
  <si>
    <t xml:space="preserve">IM20200000116 </t>
  </si>
  <si>
    <t xml:space="preserve">CIG 7432554198. Prot. MISS 35/2020. Oggetto della missione: GdL inglese. Spese PE. Roma 09-10/02/2020. PROVE NAZ (TAB 115/2020 - IMP 116/2020 - FEE 117/2020) </t>
  </si>
  <si>
    <t xml:space="preserve">IM20200000117 </t>
  </si>
  <si>
    <t xml:space="preserve">CIG 7432554198. Prot. MISS 35/2020. Oggetto della missione: GdL inglese. Spese FEE PE. Roma 09-10/02/2020. PROVE NAZ (TAB 115/2020 - IMP 116/2020 - FEE 117/2020) </t>
  </si>
  <si>
    <t xml:space="preserve">IM20200000118 </t>
  </si>
  <si>
    <t xml:space="preserve">CIG 7432554198. Prot. MISS 37, 46 e 47 del 2020. Oggetto della missione: Italia Innovation Festival. Spese CONV. Ercolano 27-29/04/2020. PROVE NAZ (CONV 118/2020 - FEE 119/2020) </t>
  </si>
  <si>
    <t xml:space="preserve">IM20200000119 </t>
  </si>
  <si>
    <t xml:space="preserve">CIG 7432554198. Prot. MISS 37, 46 e 47 del 2020. Oggetto della missione: Italia Innovation Festival. Spese FEE CONV. Ercolano 27-29/04/2020. PROVE NAZ (CONV 118/2020 - FEE 119/2020) </t>
  </si>
  <si>
    <t xml:space="preserve">IM20200000127 </t>
  </si>
  <si>
    <t xml:space="preserve">ID: 576211/2020. GdL MAT GR2. Spese TAB PI. Torino 14-15/02/2020. PROVE NAZ. Fasc. 2.5|2020|174 </t>
  </si>
  <si>
    <t xml:space="preserve">IM20200000128 </t>
  </si>
  <si>
    <t xml:space="preserve">ID: 576211/2020. GdL MAT GR2. Spese TAB PE. Torino 14-15/02/2020. PROVE NAZ. Fasc. 2.5|2020|174 </t>
  </si>
  <si>
    <t xml:space="preserve">IM20200000139 </t>
  </si>
  <si>
    <t xml:space="preserve">Prot. MISS 75/2020. Oggetto della missione: Incontro scuola. Spese TAB PI. Brindisi 12-13/02/2020. PROVE NAZ (TAB 139/2020 - AG 140/2020 - FEE 141/2020) </t>
  </si>
  <si>
    <t xml:space="preserve">IM20200000140 </t>
  </si>
  <si>
    <t xml:space="preserve">CIG 7432554198. Prot. MISS 75/2020. Oggetto della missione: Incontro scuola. Spese AG PI. Brindisi 12-13/02/2020. PROVE NAZ (TAB 139/2020 - AG 140/2020 - FEE 141/2020) </t>
  </si>
  <si>
    <t xml:space="preserve">IM20200000141 </t>
  </si>
  <si>
    <t xml:space="preserve">CIG 7432554198. Prot. MISS 75/2020. Oggetto della missione: Incontro scuola. Spese FEE PI. Brindisi 12-13/02/2020. PROVE NAZ (TAB 139/2020 - AG 140/2020 - FEE 141/2020) </t>
  </si>
  <si>
    <t xml:space="preserve">IM20200000142 </t>
  </si>
  <si>
    <t xml:space="preserve">Prot. MISS 76/2020. Oggetto della missione: Incontro FISM. Spese TAB PI. Roma 07/02/2020. FOE </t>
  </si>
  <si>
    <t xml:space="preserve">IM20200000143 </t>
  </si>
  <si>
    <t xml:space="preserve">01 U 2020 1.3.02.005.01 13043 Telefonia fissa (FOE) </t>
  </si>
  <si>
    <t xml:space="preserve">IM20200000144 </t>
  </si>
  <si>
    <t xml:space="preserve">IM20200000149 </t>
  </si>
  <si>
    <t xml:space="preserve">Prot. MISS 77/2020. Oggetto della missione: Tavoli tecnici ed incontri con fornitori. Spese TAB PE. Roma 17-21/02/2020. PROVE NAZ (TAB 149/2020 - AG 150/2020 - FEE 151/2020) </t>
  </si>
  <si>
    <t xml:space="preserve">IM20200000150 </t>
  </si>
  <si>
    <t xml:space="preserve">CIG 7432554198. Prot. MISS 77/2020. Oggetto della missione: Tavoli tecnici ed incontri con fornitori. Spese AG PE. Roma 17-21/02/2020. PROVE NAZ (TAB 149/2020 - AG 150/2020 - FEE 151/2020) </t>
  </si>
  <si>
    <t xml:space="preserve">IM20200000151 </t>
  </si>
  <si>
    <t xml:space="preserve">CIG 7432554198. Prot. MISS 77/2020. Oggetto della missione: Tavoli tecnici ed incontri con fornitori. Spese FEE PE. Roma 17-21/02/2020. PROVE NAZ (TAB 149/2020 - AG 150/2020 - FEE 151/2020) </t>
  </si>
  <si>
    <t xml:space="preserve">IM20200000152 </t>
  </si>
  <si>
    <t xml:space="preserve">Prot. MISS 78/2020. Oggetto della missione: GdL inglese. Spese TAB PE. Roma 14/02/2020. PROVE NAZ (TAB 152/2020 - AG 153/2020 - FEE 154/2020) </t>
  </si>
  <si>
    <t xml:space="preserve">IM20200000153 </t>
  </si>
  <si>
    <t xml:space="preserve">CIG 7432554198. Prot. MISS 78/2020. Oggetto della missione: GdL inglese. Spese AG PE. Roma 14/02/2020. PROVE NAZ (TAB 152/2020 - AG 153/2020 - FEE 154/2020) </t>
  </si>
  <si>
    <t xml:space="preserve">IM20200000155 </t>
  </si>
  <si>
    <t xml:space="preserve">Prot. MISS 79/2020. Oggetto della missione: Formath Day. Spese TAB PI. Bologna 13-14/03/2020. PROVE NAZ (TAB 155/2020 - AG 156/2020 - FEE 157/2020) </t>
  </si>
  <si>
    <t xml:space="preserve">IM20200000156 </t>
  </si>
  <si>
    <t xml:space="preserve">CIG 7432554198. Prot. MISS 79/2020. Oggetto della missione: Formath Day. Spese AG PI. Bologna 13-14/03/2020. PROVE NAZ (TAB 155/2020 - AG 156/2020 - FEE 157/2020) </t>
  </si>
  <si>
    <t xml:space="preserve">IM20200000158 </t>
  </si>
  <si>
    <t xml:space="preserve">Prot. MISS 80/2020. Oggetto della missione: Seminario: dalle indicazioni nazionali all'Esame di Stato del secondo ciclo. Spese TAB PI. Verona 12-13/03/2020. PROVE NAZ </t>
  </si>
  <si>
    <t xml:space="preserve">IM20200000180 </t>
  </si>
  <si>
    <t xml:space="preserve">Prot. MISS 82/2020. Oggetto della missione: Partecipazione Seminario ADI-INDIRE: Rinascimento dell’istruzione. Spese TAB PI. Bologna 27-29/02/2020. VALUT SCUOLE (TAB 180/2020 - AG 181/2020 - FEE 182/2020) </t>
  </si>
  <si>
    <t xml:space="preserve">IM20200000181 </t>
  </si>
  <si>
    <t xml:space="preserve">CIG 7432554198. Prot. MISS 82/2020. Oggetto della missione: Partecipazione Seminario ADI-INDIRE: Rinascimento dell’istruzione. Spese AG PI. Bologna 27-29/02/2020. VALUT SCUOLE (TAB 180/2020 - AG 181/2020 - FEE 182/2020) </t>
  </si>
  <si>
    <t xml:space="preserve">IM20200000183 </t>
  </si>
  <si>
    <t xml:space="preserve">Prot. MISS 84/2020. Oggetto della missione: Seminario su strumenti e tecniche digitali presso UNIMORE. Spese TAB PI. Modena 16-17/03/2020. PROVE NAZ (TAB 183/2020 - AG 184/2020 - FEE 185/2020) </t>
  </si>
  <si>
    <t xml:space="preserve">IM20200000184 </t>
  </si>
  <si>
    <t xml:space="preserve">CIG 7432554198. Prot. MISS 84/2020. Oggetto della missione: Seminario su strumenti e tecniche digitali presso UNIMORE. Spese AG PI. Modena 16-17/03/2020. PROVE NAZ (TAB 183/2020 - AG 184/2020 - FEE 185/2020) </t>
  </si>
  <si>
    <t xml:space="preserve">IM20200000185 </t>
  </si>
  <si>
    <t xml:space="preserve">CIG 7432554198. Prot. MISS 84/2020. Oggetto della missione: Seminario su strumenti e tecniche digitali presso UNIMORE. Spese FEE PI. Modena 16-17/03/2020. PROVE NAZ (TAB 183/2020 - AG 184/2020 - FEE 185/2020) </t>
  </si>
  <si>
    <t xml:space="preserve">IM20200000186 </t>
  </si>
  <si>
    <t xml:space="preserve">Prot. MISS 85/2020. Oggetto della missione: Incontro IIS via Marche Milano e UNIMI. Spese TAB PI. Milano 04-05/03/2020. PROVE NAZ (TAB 186/2020 - AG 187/2020 - FEE 188/2020) </t>
  </si>
  <si>
    <t xml:space="preserve">IM20200000187 </t>
  </si>
  <si>
    <t xml:space="preserve">CIG 7432554198. Prot. MISS 85/2020. Oggetto della missione: Incontro IIS via Marche Milano e UNIMI. Spese AG PI. Milano 04-05/03/2020. PROVE NAZ (TAB 186/2020 - AG 187/2020 - FEE 188/2020) </t>
  </si>
  <si>
    <t xml:space="preserve">IM20200000188 </t>
  </si>
  <si>
    <t xml:space="preserve">CIG 7432554198. Prot. MISS 85/2020. Oggetto della missione: Incontro IIS via Marche Milano e UNIMI. Spese FEE PI. Milano 04-05/03/2020. PROVE NAZ (TAB 186/2020 - AG 187/2020 - FEE 188/2020) </t>
  </si>
  <si>
    <t xml:space="preserve">IM20200000189 </t>
  </si>
  <si>
    <t xml:space="preserve">Prot. MISS 87/2020. Oggetto della missione: Conferenza ATP 2020. Spese TAB PI. San Diego 26-28/03/2020. PROVE NAZ (TAB 189/2020 - AG 190/2020 - FEE 191/2020) </t>
  </si>
  <si>
    <t xml:space="preserve">IM20200000190 </t>
  </si>
  <si>
    <t xml:space="preserve">CIG 7432554198. Prot. MISS 87/2020. Oggetto della missione: Conferenza ATP 2020. Spese AG PI. San Diego 26-28/03/2020. PROVE NAZ (TAB 189/2020 - AG 190/2020 - FEE 191/2020) </t>
  </si>
  <si>
    <t xml:space="preserve">IM20200000191 </t>
  </si>
  <si>
    <t xml:space="preserve">CIG 7432554198. Prot. MISS 87/2020. Oggetto della missione: Conferenza ATP 2020. Spese FEE PI. San Diego 26-28/03/2020. PROVE NAZ (TAB 189/2020 - AG 190/2020 - FEE 191/2020) </t>
  </si>
  <si>
    <t xml:space="preserve">IM20200000192 </t>
  </si>
  <si>
    <t xml:space="preserve">Retribuzione (Stipendio-Tredicesima-IVC-Art.22) per oneri diretti Personale TI Ricerca </t>
  </si>
  <si>
    <t xml:space="preserve">01 U 2020 1.1.01.001.02 11002 Stipendi ed assegni fissi per il personale a tempo indeterminato (FOE RICERCA) </t>
  </si>
  <si>
    <t xml:space="preserve">IM20200000193 </t>
  </si>
  <si>
    <t xml:space="preserve">Retribuzione (Stipendio-Tredicesima-IVC-Art.22) per oneri diretti Personale TI Amministrativo </t>
  </si>
  <si>
    <t xml:space="preserve">01 U 2020 1.1.01.001.02 11002 Stipendi ed assegni fissi per il personale a tempo indeterminato (FOE) </t>
  </si>
  <si>
    <t xml:space="preserve">IM20200000195 </t>
  </si>
  <si>
    <t xml:space="preserve">Trattamento accessorio Liv. I-III (IVP-IOS-Ex Art.5CIE) per Personale TI Ricerca </t>
  </si>
  <si>
    <t xml:space="preserve">01 U 2020 1.1.01.001.04 11004 Indennita' ed altri compensi, corrisposti al personale a tempo indeterminato (LIV I-III FOE) </t>
  </si>
  <si>
    <t xml:space="preserve">IM20200000196 </t>
  </si>
  <si>
    <t xml:space="preserve">Trattamento accessorio Liv. IV-VIII (Art.53-Ind.Ente.Mens.-Ex Art.10CIE)) per Personale TI Amministrativo </t>
  </si>
  <si>
    <t xml:space="preserve">01 U 2020 1.1.01.001.04 11004 Indennita' ed altri compensi, corrisposti al personale a tempo indeterminato (LIV IV-VIII FOE) </t>
  </si>
  <si>
    <t xml:space="preserve">IM20200000197 </t>
  </si>
  <si>
    <t xml:space="preserve">Trattamento accessorio Liv. IV-VIII (Art.53-Ind.Ente.Mens.-Ex Art.10CIE)) per Personale TI Ricerca </t>
  </si>
  <si>
    <t xml:space="preserve">01 U 2020 1.1.01.001.04 11004 Indennita' ed altri compensi, corrisposti al personale a tempo indeterminato (LIV IV-VIII FOE RICERCA) </t>
  </si>
  <si>
    <t xml:space="preserve">IM20200000198 </t>
  </si>
  <si>
    <t xml:space="preserve">Retribuzione Direttore (Stipendio-Ria-Pos.Fissa-Pos.Variabile-Risultato) Personale TD </t>
  </si>
  <si>
    <t xml:space="preserve">01 U 2020 1.1.01.001.06 11011 Stipendi ed assegni fissi per il personale a tempo determinato da fonti interne (DIRETTORE FOE) </t>
  </si>
  <si>
    <t xml:space="preserve">IM20200000199 </t>
  </si>
  <si>
    <t xml:space="preserve">INPDAP SU Retribuzione Direttore (Stipendio-Ria-Pos.Fissa-Pos.Variabile-Risultato) Personale TD </t>
  </si>
  <si>
    <t xml:space="preserve">01 U 2020 1.1.01.001.06 11011 Contributi obbligatori per il personale a tempo determinato (INPDAP TD AMM DIRETTORE FOE) </t>
  </si>
  <si>
    <t xml:space="preserve">IM20200000201 </t>
  </si>
  <si>
    <t xml:space="preserve">TFS SU Retribuzione Direttore (Stipendio-Ria-Pos.Fissa-Pos.Variabile-Risultato) Personale TD </t>
  </si>
  <si>
    <t xml:space="preserve">01 U 2020 1.1.02.001.01 11029 Contributi obbligatori per il personale a tempo determinato (TFS TD AMM DIRETTORE FOE) </t>
  </si>
  <si>
    <t xml:space="preserve">IM20200000202 </t>
  </si>
  <si>
    <t xml:space="preserve">IRAP SU Retribuzione Direttore (Stipendio-Ria-Pos.Fissa-Pos.Variabile-Risultato) Personale TD </t>
  </si>
  <si>
    <t xml:space="preserve">01 U 2020 1.2.01.001.01 12003 IRAP a carico dell'ente sugli emolumenti al personale a tempo determinato (TD AMM DIRETTORE FOE) </t>
  </si>
  <si>
    <t xml:space="preserve">IM20200000203 </t>
  </si>
  <si>
    <t xml:space="preserve">Assegni familiari su Personale INVALSI - Ricerca </t>
  </si>
  <si>
    <t xml:space="preserve">01 U 2020 1.1.02.002.01 11033 Assegni familiari corrisposti a personale a tempo indeterminato (TI FOE RICERCA) </t>
  </si>
  <si>
    <t xml:space="preserve">IM20200000204 </t>
  </si>
  <si>
    <t xml:space="preserve">Assegni familiari su Personale INVALSI - Amministrazione </t>
  </si>
  <si>
    <t xml:space="preserve">01 U 2020 1.1.02.002.01 11033 Assegni familiari corrisposti a personale a tempo indeterminato (TI FOE) </t>
  </si>
  <si>
    <t xml:space="preserve">IM20200000206 </t>
  </si>
  <si>
    <t xml:space="preserve">INPDAP su Trattamento fondamentale /Accessorio Personale TI - Ricerca </t>
  </si>
  <si>
    <t xml:space="preserve">01 U 2020 1.1.02.001.01 11028 Contributi obbligatori per il personale a tempo indeterminato (INPDAP TI FOE RICERCA) </t>
  </si>
  <si>
    <t xml:space="preserve">IM20200000208 </t>
  </si>
  <si>
    <t xml:space="preserve">TFR/TFS su Trattamento fondamentale /Accessorio Personale TI - Ricerca </t>
  </si>
  <si>
    <t xml:space="preserve">01 U 2020 1.1.02.001.03 11028 Contributi obbligatori per il personale a tempo indeterminato (TFR-TFS TI FOE RICERCA) </t>
  </si>
  <si>
    <t xml:space="preserve">IM20200000210 </t>
  </si>
  <si>
    <t xml:space="preserve">IRAP su Trattamento fondamentale /Accessorio Personale TI - Ricerca </t>
  </si>
  <si>
    <t xml:space="preserve">01 U 2020 1.2.01.001.01 12008 IRAP a carico dell'ente sugli emolumenti al personale a tempo indeterminato (TI FOE RICERCA) </t>
  </si>
  <si>
    <t xml:space="preserve">IM20200000212 </t>
  </si>
  <si>
    <t xml:space="preserve">INAIL su Trattamento fondamentale /Accessorio Personale TI - Ricerca </t>
  </si>
  <si>
    <t xml:space="preserve">01 U 2020 1.1.02.001.01 11028 Contributi obbligatori per il personale a tempo indeterminato (INAIL TI FOE RICERCA) </t>
  </si>
  <si>
    <t xml:space="preserve">IM20200000214 </t>
  </si>
  <si>
    <t xml:space="preserve">Prot. MISS 33/2020. Oggetto della missione: CONVEGNO CIES 2020. Spese TAB PI. Miami 22-30/03/2020. PROVE NAZ (TAB 214/2020 - AG 215/2020 - FEE+CONV 216/2020) </t>
  </si>
  <si>
    <t xml:space="preserve">IM20200000215 </t>
  </si>
  <si>
    <t xml:space="preserve">CIG 7432554198. Prot. MISS 33/2020. Oggetto della missione: CONVEGNO CIES 2020. Spese AG PI (ESTA + ASS. VIAGGIO). Miami 22-30/03/2020. PROVE NAZ (TAB 214/2020 - AG 215/2020 - FEE+CONV 216/2020) </t>
  </si>
  <si>
    <t xml:space="preserve">IM20200000216 </t>
  </si>
  <si>
    <t xml:space="preserve">CIG 7432554198. Prot. MISS 33/2020. Oggetto della missione: CONVEGNO CIES 2020. Spese FEE AG PI (ESTA + ASS. VIAGGIO + CONV). Miami 22-30/03/2020. PROVE NAZ (TAB 214/2020 - AG 215/2020 - FEE+CONV 216/2020) </t>
  </si>
  <si>
    <t xml:space="preserve">IM20200000217 </t>
  </si>
  <si>
    <t xml:space="preserve">Prot. 2043 del 19/03/2020 - CIG ZE32C68218 - ID 575007 Servizio di manutenzione della durata di 36 mesi (2020-2023) per componenti dell’impianto controllo accessi: - N. 1 software applicativo per il controllo accessi; - N. 7 terminali rilevazione presen </t>
  </si>
  <si>
    <t xml:space="preserve">01 U 2020 1.3.02.009.04 13073 Manutenzione ordinaria e riparazioni di impianti e macchinari (FOE) </t>
  </si>
  <si>
    <t xml:space="preserve">IM20200000221 </t>
  </si>
  <si>
    <t xml:space="preserve">Prot. MISS 103/2020. Oggetto della missione: Gruppo di lavoro inglese. Spese TAB PE. Roma 21/02/2020 (TAB 221/2020 - AG 222/2020 - FEE 223/2020) </t>
  </si>
  <si>
    <t xml:space="preserve">IM20200000222 </t>
  </si>
  <si>
    <t xml:space="preserve">CIG 7432554198. Prot. MISS 103/2020. Oggetto della missione: Gruppo di lavoro inglese. Spese AG PE. Roma 21/02/2020 (TAB 221/2020 - AG 222/2020 - FEE 223/2020) </t>
  </si>
  <si>
    <t xml:space="preserve">IM20200000224 </t>
  </si>
  <si>
    <t xml:space="preserve">Prot. MISS 97, 98 e 99 del 2020. Oggetto della missione: Seminario FLIP+ Board meeting. Spese TAB PI. Parigi 18-20/03/2020. PROVE NAZ (TAB 224/2020 - AG 225/2020 - FEE 226/2020) </t>
  </si>
  <si>
    <t xml:space="preserve">IM20200000225 </t>
  </si>
  <si>
    <t xml:space="preserve">CIG 7432554198. Prot. MISS 97, 98 e 99 del 2020. Oggetto della missione: Seminario FLIP+ Board meeting. Spese AG PI. Parigi 18-20/03/2020. PROVE NAZ (TAB 224/2020 - AG 225/2020 - FEE 226/2020) </t>
  </si>
  <si>
    <t xml:space="preserve">IM20200000226 </t>
  </si>
  <si>
    <t xml:space="preserve">CIG 7432554198. Prot. MISS 97, 98 e 99 del 2020. Oggetto della missione: Seminario FLIP+ Board meeting. Spese FEE PI. Parigi 18-20/03/2020. PROVE NAZ (TAB 224/2020 - AG 225/2020 - FEE 226/2020) </t>
  </si>
  <si>
    <t xml:space="preserve">IM20200000227 </t>
  </si>
  <si>
    <t xml:space="preserve">Prot. MISS 90/2020. Oggetto della missione: Incontro di lavoro. Spese TAB PE. Roma 24-25/02/2020. PRIN (prot. 20173SNL9B). (TAB 227/2020 - AG 228/2020 - FEE 229/2020) </t>
  </si>
  <si>
    <t xml:space="preserve">IM20200000228 </t>
  </si>
  <si>
    <t xml:space="preserve">CIG 7432554198. Prot. MISS 90/2020. Oggetto della missione: Incontro di lavoro. Spese AG PE. Roma 24-25/02/2020. PRIN (prot. 20173SNL9B). (TAB 227/2020 - AG 228/2020 - FEE 229/2020) </t>
  </si>
  <si>
    <t xml:space="preserve">IM20200000237 </t>
  </si>
  <si>
    <t xml:space="preserve">Prot. MISS 81/2020. Oggetto della missione: partecipazione VERBA ET ACTA. Spese TAB PI. Jesi 19/02/2020. FOE (TAB 237/2020 - AG 238/2020 - FEE 239/2020) </t>
  </si>
  <si>
    <t xml:space="preserve">IM20200000240 </t>
  </si>
  <si>
    <t xml:space="preserve">Prot. MISS 86/2020. Oggetto della missione: Seminario inclusivo BES scuole Terni. Spese TAB PI. Terni 24/02/2020. FOE </t>
  </si>
  <si>
    <t xml:space="preserve">IM20200000241 </t>
  </si>
  <si>
    <t xml:space="preserve">Prot. MISS 83/2020. Oggetto della missione: 75° Convegno nazionale la scuola ital alla ricerca di un'identità. Spese TAB PI. Mestre 28/02-01/03/2020. FOE (TAB 241/2020 - AG 242/2020 - FEE 246/2020) </t>
  </si>
  <si>
    <t xml:space="preserve">IM20200000242 </t>
  </si>
  <si>
    <t xml:space="preserve">CIG 7432554198. Prot. MISS 83/2020. Oggetto della missione: 75° Convegno nazionale la scuola ital alla ricerca di un'identità. Spese AG PI. Mestre 28/02-01/03/2020. FOE (TAB 241/2020 - AG 242/2020 - FEE 246/2020) </t>
  </si>
  <si>
    <t xml:space="preserve">IM20200000247 </t>
  </si>
  <si>
    <t xml:space="preserve">Prot. MISS 89/2020. Oggetto della missione: PARTECIPAZIONE CDA 25/02/2020. Spese TAB PE. Roma 25/02/2020. ORG IST (TAB 247/2020 - AG 248/2020 - FEE 249/2020) </t>
  </si>
  <si>
    <t xml:space="preserve">IM20200000248 </t>
  </si>
  <si>
    <t xml:space="preserve">CIG 7432554198. Prot. MISS 89/2020. Oggetto della missione: PARTECIPAZIONE CDA 25/02/2020. Spese AG PE. Roma 25/02/2020. ORG IST (TAB 247/2020 - AG 248/2020 - FEE 249/2020) </t>
  </si>
  <si>
    <t xml:space="preserve">IM20200000250 </t>
  </si>
  <si>
    <t xml:space="preserve">Prot. MISS 107/2020. Oggetto della missione: GdL inglese. Spese TAB PE. Roma 02/03/2020. PROVE NAZ (TAB 250/2020 - AG 251/2020 - FEE 252/2020) </t>
  </si>
  <si>
    <t xml:space="preserve">IM20200000251 </t>
  </si>
  <si>
    <t xml:space="preserve">CIG 7432554198. Prot. MISS 107/2020. Oggetto della missione: GdL inglese. Spese AG PE. Roma 02/03/2020. PROVE NAZ (TAB 250/2020 - AG 251/2020 - FEE 252/2020) </t>
  </si>
  <si>
    <t xml:space="preserve">IM20200000253 </t>
  </si>
  <si>
    <t xml:space="preserve">Prot. MISS 105/2020. Oggetto della missione: Partecipazione incontro Consulta. Spese TAB PE. Roma 17/02/2020 </t>
  </si>
  <si>
    <t xml:space="preserve">IM20200000256 </t>
  </si>
  <si>
    <t xml:space="preserve">Prot. MISS 108/2020. Oggetto della missione: Convegno scuola Bibliostar Stelline Milano - Presentazione contributo. Spese TAB PI. Milano 11-13/03/2020. VALUT SCUOLE (TAB 256/2020 - AG 257/2020 - FEE 258/2020) </t>
  </si>
  <si>
    <t xml:space="preserve">IM20200000257 </t>
  </si>
  <si>
    <t xml:space="preserve">CIG 7432554198. Prot. MISS 108/2020. Oggetto della missione: Convegno scuola Bibliostar Stelline Milano - Presentazione contributo. Spese AG PI. Milano 11-13/03/2020. VALUT SCUOLE (TAB 256/2020 - AG 257/2020 </t>
  </si>
  <si>
    <t xml:space="preserve">IM20200000261 </t>
  </si>
  <si>
    <t xml:space="preserve">ID: 578133/2020. Gdl MAT G10. Spese TAB PE. Roma, 20 e 21 febbraio 2020. Fasc. 2.5/2019/158. Prove Nazionali </t>
  </si>
  <si>
    <t xml:space="preserve">IM20200000262 </t>
  </si>
  <si>
    <t xml:space="preserve">CIG 7432554198. ID: 578359/2020. Test Assembly. Spese PE. Roma 25-26/02/2020. PROVE NAZ. Fasc. 2.5|2019|134 </t>
  </si>
  <si>
    <t xml:space="preserve">IM20200000265 </t>
  </si>
  <si>
    <t xml:space="preserve">Prot. MISS 106/2020. Oggetto della missione: Partecipazione come relatrice alla Conferenza Annuale dell'AERA. Spese TAB PI. San Francisco 17-21/04/2020. VALUT SCUOLE (TAB 265/2020 - AG 266/2020 - FEE+CONV 267/2020) </t>
  </si>
  <si>
    <t xml:space="preserve">IM20200000266 </t>
  </si>
  <si>
    <t xml:space="preserve">CIG 7432554198. Prot. MISS 106/2020. Oggetto della missione: Partecipazione come relatrice alla Conferenza Annuale dell'AERA. Spese AG PI. San Francisco 17-21/04/2020. VALUT SCUOLE (TAB 265/2020 - AG 266/2020 - FEE+CONV 267/2020) </t>
  </si>
  <si>
    <t xml:space="preserve">IM20200000267 </t>
  </si>
  <si>
    <t xml:space="preserve">CIG 7432554198. Prot. MISS 106/2020. Oggetto della missione: Partecipazione come relatrice alla Conferenza Annuale dell'AERA. Spese FEE+CONV PI. San Francisco 17-21/04/2020. VALUT SCUOLE (TAB 265/2020 - AG 266/2020 - FEE+CONV 267/2020) </t>
  </si>
  <si>
    <t xml:space="preserve">IM20200000272 </t>
  </si>
  <si>
    <t xml:space="preserve">Prot. MISS 111/2020. Oggetto della missione: Allestimento pacchi IEA PIRLS 2021 FT c/o STR Press Srl - Pomezia (RM). Spese TAB PI. Pomezia 20/02/2020. INDAG INTER </t>
  </si>
  <si>
    <t xml:space="preserve">01 U 2020 1.3.02.002.01 13030 Missioni del personale dipendente (INDAG INTER) </t>
  </si>
  <si>
    <t xml:space="preserve">IM20200000273 </t>
  </si>
  <si>
    <t xml:space="preserve">Prot. MISS 109 e 110 del 2020. Oggetto della missione: Delegato nazionale ICILS 2023 NRC meeting + workshop. Spese TAB PI. Amburgo 15-21/03/2020. INDAG INTER (TAB 273/2020 - AG 274/2020 - FEE 275/2020) </t>
  </si>
  <si>
    <t xml:space="preserve">IM20200000274 </t>
  </si>
  <si>
    <t xml:space="preserve">CIG 7432554198. Prot. MISS 109 e 110 del 2020. Oggetto della missione: Delegato nazionale ICILS 2023 NRC meeting + workshop. Spese AG PI. Amburgo 15-21/03/2020. INDAG INTER (TAB 273/2020 - AG 274/2020 - FEE 275/2020) </t>
  </si>
  <si>
    <t xml:space="preserve">IM20200000275 </t>
  </si>
  <si>
    <t xml:space="preserve">CIG 7432554198. Prot. MISS 109 e 110 del 2020. Oggetto della missione: Delegato nazionale ICILS 2023 NRC meeting + workshop. Spese FEE PI. Amburgo 15-21/03/2020. INDAG INTER (TAB 273/2020 - AG 274/2020 - FEE 275/2020) </t>
  </si>
  <si>
    <t xml:space="preserve">01 U 2020 1.3.02.002.05 13038 Spese per l'organizzazione di convegni (INDAG INTER) </t>
  </si>
  <si>
    <t xml:space="preserve">IM20200000277 </t>
  </si>
  <si>
    <t xml:space="preserve">Prot. MISS 113/2020. Oggetto della missione: Controllo di qualità nazionale PIRLS 2021 FT. Spese TAB PI. Modena 09-10/03/2020. INDAG INTER (TAB 277/2020 - AG 278/2020 - FEE 279/2020) </t>
  </si>
  <si>
    <t xml:space="preserve">IM20200000278 </t>
  </si>
  <si>
    <t xml:space="preserve">CIG 7432554198. Prot. MISS 113/2020. Oggetto della missione: Controllo di qualità nazionale PIRLS 2021 FT. Spese AG PI. Modena 09-10/03/2020. INDAG INTER (TAB 277/2020 - AG 278/2020 - FEE 279/2020) </t>
  </si>
  <si>
    <t xml:space="preserve">IM20200000280 </t>
  </si>
  <si>
    <t xml:space="preserve">Prot. MISS 114/2020. Oggetto della missione: Controllo di qualità nazionale PIRLS 2021 FT. Spese FORFETTARIA PI. Modena 23-25/03/2020. INDAG INTER (TAB 280/2020 - AG 281/2020 - FEE 282/2020) </t>
  </si>
  <si>
    <t xml:space="preserve">IM20200000281 </t>
  </si>
  <si>
    <t xml:space="preserve">CIG 7432554198. Prot. MISS 114/2020. Oggetto della missione: Controllo di qualità nazionale PIRLS 2021 FT. Spese AG PI. Modena 23-25/03/2020. INDAG INTER (TAB 280/2020 - AG 281/2020 - FEE 282/2020) </t>
  </si>
  <si>
    <t xml:space="preserve">IM20200000301 </t>
  </si>
  <si>
    <t xml:space="preserve">Prot. MISS 115/2020. Oggetto della missione: Controlli qualità nazionale PIRLS 2021 FT. Spese TAB PI. Arezzo 10-11/03/2020. INDAG INTER (TAB 301/2020 - AG 302/2020 - FEE 303/2020) </t>
  </si>
  <si>
    <t xml:space="preserve">IM20200000302 </t>
  </si>
  <si>
    <t xml:space="preserve">CIG 7432554198. Prot. MISS 115/2020. Oggetto della missione: Controlli qualità nazionale PIRLS 2021 FT. Spese AG PI. Arezzo 10-11/03/2020. INDAG INTER (TAB 301/2020 - AG 302/2020 - FEE 303/2020) </t>
  </si>
  <si>
    <t xml:space="preserve">IM20200000304 </t>
  </si>
  <si>
    <t xml:space="preserve">Prot. MISS 117/2020. Oggetto della missione: Controlli qualità nazionale PIRLS 2021 FT. Spese TAB PI. Verona 10-11/03/2020. INDAG INTER (TAB 304/2020 - AG 305/2020 - FEE 306/2020) </t>
  </si>
  <si>
    <t xml:space="preserve">IM20200000305 </t>
  </si>
  <si>
    <t xml:space="preserve">CIG 7432554198. Prot. MISS 117/2020. Oggetto della missione: Controlli qualità nazionale PIRLS 2021 FT. Spese AG PI. Verona 10-11/03/2020. INDAG INTER (TAB 304/2020 - AG 305/2020 - FEE 306/2020) </t>
  </si>
  <si>
    <t xml:space="preserve">IM20200000306 </t>
  </si>
  <si>
    <t xml:space="preserve">CIG 7432554198. Prot. MISS 117/2020. Oggetto della missione: Controlli qualità nazionale PIRLS 2021 FT. Spese FEE PI. Verona 10-11/03/2020. INDAG INTER (TAB 304/2020 - AG 305/2020 - FEE 306/2020 </t>
  </si>
  <si>
    <t xml:space="preserve">IM20200000307 </t>
  </si>
  <si>
    <t xml:space="preserve">Prot. MISS 112/2020. Oggetto della missione: Convegno ADI. Spese TAB PI. Bologna 28-29/02/2020. PROVE NAZ (TAB 307/2020 - AG 308/2020 - FEE 309/2020) </t>
  </si>
  <si>
    <t xml:space="preserve">IM20200000308 </t>
  </si>
  <si>
    <t xml:space="preserve">CIG 7432554198. Prot. MISS 112/2020. Oggetto della missione: Convegno ADI. Spese AG PI. Bologna 28-29/02/2020. PROVE NAZ (TAB 307/2020 - AG 308/2020 - FEE 309/2020) </t>
  </si>
  <si>
    <t xml:space="preserve">IM20200000309 </t>
  </si>
  <si>
    <t xml:space="preserve">CIG 7432554198. Prot. MISS 112/2020. Oggetto della missione: Convegno ADI. Spese FEE PI. Bologna 28-29/02/2020. PROVE NAZ (TAB 307/2020 - AG 308/2020 - FEE 309/2020) </t>
  </si>
  <si>
    <t xml:space="preserve">IM20200000310 </t>
  </si>
  <si>
    <t xml:space="preserve">Prot. MISS 116/2020. Oggetto della missione: Incontro UNIMI e IIS via Marche. Spese TAB PI. Milano 03-05/03/2020. PROVE NAZ (TAB 310/2020 - AG 311/2020 - FEE 312/2020) </t>
  </si>
  <si>
    <t xml:space="preserve">IM20200000311 </t>
  </si>
  <si>
    <t xml:space="preserve">CIG 7432554198. Prot. MISS 116/2020. Oggetto della missione: Incontro UNIMI e IIS via Marche. Spese AG PI. Milano 03-05/03/2020. PROVE NAZ (TAB 310/2020 - AG 311/2020 - FEE 312/2020) </t>
  </si>
  <si>
    <t xml:space="preserve">IM20200000312 </t>
  </si>
  <si>
    <t xml:space="preserve">CIG 7432554198. Prot. MISS 116/2020. Oggetto della missione: Incontro UNIMI e IIS via Marche. Spese FEE PI. Milano 03-05/03/2020. PROVE NAZ (TAB 310/2020 - AG 311/2020 - FEE 312/2020) </t>
  </si>
  <si>
    <t xml:space="preserve">IM20200000317 </t>
  </si>
  <si>
    <t xml:space="preserve">CIG Z1F2B012A0 PROT. INC. 253 DEL 14/01/2020 ID: 540379/2019. Servizio di manutenzione STRAORDINARIA della durata di 36 mesi (dal 15/01/2020 al 14/01/2023): N. 2 impianti Antintrusione; N. 3 impianti Antincendio; N. 2 impianti di Videosorveglianza. (retti </t>
  </si>
  <si>
    <t xml:space="preserve">01 U 2020 1.3.02.099.99 13115 Altri servizi non altrimenti classificabili (FOE) </t>
  </si>
  <si>
    <t xml:space="preserve">IM20200000318 </t>
  </si>
  <si>
    <t xml:space="preserve">Prot. 1477 del 28/02/2020 - Lotto CIG Z75265E684 - Incarico per apertura straordinaria 2 marzo - 22 maggio 2020 sede Via Giuseppe Marcora nn.18/20 - Roma. </t>
  </si>
  <si>
    <t xml:space="preserve">01 U 2020 1.3.02.005.99 13050 Utenze e canoni per altri servizi (FOE) </t>
  </si>
  <si>
    <t xml:space="preserve">IM20200000322 </t>
  </si>
  <si>
    <t xml:space="preserve">Prot. MISS 130/2020. Oggetto della missione: Certificazione INVALSI quinta superiore. Spese TAB PE. Roma 04/03/2020. PROVE NAZ (TAB 322/2020 - AG 323/2020 - FEE 324/2020) </t>
  </si>
  <si>
    <t xml:space="preserve">IM20200000323 </t>
  </si>
  <si>
    <t xml:space="preserve">CIG 7432554198. Prot. MISS 130/2020. Oggetto della missione: Certificazione INVALSI quinta superiore. Spese AG PE. Roma 04/03/2020. PROVE NAZ (TAB 322/2020 - AG 323/2020 - FEE 324/2020) </t>
  </si>
  <si>
    <t xml:space="preserve">IM20200000324 </t>
  </si>
  <si>
    <t xml:space="preserve">CIG 7432554198. Prot. MISS 130/2020. Oggetto della missione: Certificazione INVALSI quinta superiore. Spese FEE PE. Roma 04/03/2020. PROVE NAZ (TAB 322/2020 - AG 323/2020 - FEE 324/2020) </t>
  </si>
  <si>
    <t xml:space="preserve">IM20200000328 </t>
  </si>
  <si>
    <t xml:space="preserve">CIG 05699788B7 PROT. INC. 1845 DEL 10/03/2020 Id: 581107 Portale per la Valutazione Esterna delle scuole, completamento della piattaforma RAV CFP, ed eventuali interventi a completamento delle piattaforme RAV CPIA e RAV Infanzia, Servizi: Supporto alla Gov </t>
  </si>
  <si>
    <t xml:space="preserve">01 U 2020 1.3.02.099.99 13115 Altri servizi non altrimenti classificabili (CRUSCOTTO NEV ELABORAZIONE PIATTAFORME SPERIMENTALI VALUT SCUOLE) </t>
  </si>
  <si>
    <t xml:space="preserve">IM20200000343 </t>
  </si>
  <si>
    <t xml:space="preserve">01 U 2020 1.1.02.001.01 11030 Contributi obbligatori per il personale consulenze (INPS PON VALUE) </t>
  </si>
  <si>
    <t xml:space="preserve">IM20200000346 </t>
  </si>
  <si>
    <t xml:space="preserve">Prot. MISS 131/2020. Oggetto della missione: Incontro Restituzione Dati. Spese TAB PE. Roma 05-06/03/2020. PROVE NAZ (TAB 346/2020 - AG 347/2020 - FEE 348/2020) </t>
  </si>
  <si>
    <t xml:space="preserve">IM20200000347 </t>
  </si>
  <si>
    <t xml:space="preserve">CIG 7432554198. Prot. MISS 131/2020. Oggetto della missione: Incontro Restituzione Dati. Spese AG PE. Roma 05-06/03/2020. PROVE NAZ (TAB 346/2020 - AG 347/2020 - FEE 348/2020) </t>
  </si>
  <si>
    <t xml:space="preserve">IM20200000348 </t>
  </si>
  <si>
    <t xml:space="preserve">CIG 7432554198. Prot. MISS 131/2020. Oggetto della missione: Incontro Restituzione Dati. Spese FEE PE. Roma 05-06/03/2020. PROVE NAZ (TAB 346/2020 - AG 347/2020 - FEE 348/2020) </t>
  </si>
  <si>
    <t xml:space="preserve">IM20200000349 </t>
  </si>
  <si>
    <t xml:space="preserve">ID 581463 IEA membership fee per l’anno 2020 Quote di partecipazione per l’anno 2020 alle indagini IEA TIMSS e-TIMSS 201 </t>
  </si>
  <si>
    <t xml:space="preserve">01 U 2020 1.3.02.099.03 13108 Quote di iscrizione ad associazioni (INDAG INTER) </t>
  </si>
  <si>
    <t xml:space="preserve">IM20200000351 </t>
  </si>
  <si>
    <t xml:space="preserve">CIG 661027075D CUP F88C1600130006 AQ 8952 DEL 22/06/2016 ID CONTRATTO 583859 CONTRATTO N.6 ID 580155 GdL 2020- FASC. 11.6/2020/293 </t>
  </si>
  <si>
    <t xml:space="preserve">01 U 2020 1.3.02.099.99 13115 Altri servizi non altrimenti classificabili (Rendicontazione PON PRODIS) </t>
  </si>
  <si>
    <t xml:space="preserve">IM20200000352 </t>
  </si>
  <si>
    <t xml:space="preserve">CIG 661027075D CUP F88C15001090006 AQ 8952 DEL 22/06/2016 ID CONTRATTO 583859 CONTRATTO N.6 ID 580155 GdL 2020- FASC. 11.6/2020/293 </t>
  </si>
  <si>
    <t xml:space="preserve">01 U 2020 1.3.02.099.99 13115 Altri servizi non altrimenti classificabili (Rendicontazione PON VALUE) </t>
  </si>
  <si>
    <t xml:space="preserve">IM20200000353 </t>
  </si>
  <si>
    <t xml:space="preserve">Prot. 1779 del 09/03/2020 - CIG ZF02C5E2D7 - ORDINE_5412909 - Poste italiane S.p.A. - certificati di firma digitale Id: 582117 N. 1 Smart card con certificato di firma digitale qualificata POSTE ITALIANE S.P.A N. 4 Kit Smart card con certificato di firma </t>
  </si>
  <si>
    <t xml:space="preserve">01 U 2020 1.3.01.002.06 13011 Materiale informatico (FOE) </t>
  </si>
  <si>
    <t xml:space="preserve">IM20200000365 </t>
  </si>
  <si>
    <t xml:space="preserve">Prot. MISS 135/2020. Oggetto della missione: Allestimento pacchi PISA 2021 FT. Spese TAB PI. Pomezia 09/03/2020. INDAG INTER </t>
  </si>
  <si>
    <t xml:space="preserve">IM20200000370 </t>
  </si>
  <si>
    <t xml:space="preserve">SVC CONSULTING SRL(0005444) </t>
  </si>
  <si>
    <t xml:space="preserve">Prot. 4472 del 11/09/2020 - lotto CIG ZF92E41A39 - SERVIZIO DI SOMMINISTRAZIONE DI QUESTIONARI ON LINE AI DIRIGENTI SCOLASTICI, TUTOR PCTO, STUDENTI GRADO 11-12-13 DI SCUOLE SECONDARIE DI SECONDO GRADO E DI UPLOAD DOCUMENTAZIONE SCUOLE - Id: 582473 Piattaf </t>
  </si>
  <si>
    <t xml:space="preserve">01 U 2020 1.3.02.099.99 13115 Altri servizi non altrimenti classificabili (PRIN 2017 DM 984/2018 Somminstrazione questionari) </t>
  </si>
  <si>
    <t xml:space="preserve">IM20200000374 </t>
  </si>
  <si>
    <t xml:space="preserve">CIG ZBD24926EA - Prot. 4558 del 17/04/2018 - Contratto di fornitura di energia nel servizio di maggior tutela attivazion </t>
  </si>
  <si>
    <t xml:space="preserve">01 U 2020 1.3.02.005.04 13046 Energia elettrica (FOE) </t>
  </si>
  <si>
    <t xml:space="preserve">IM20200000375 </t>
  </si>
  <si>
    <t xml:space="preserve">CIG Z141968D3F - Prot. 9328 del 18/11/2015 - Fornitura elettrica utenza: n. 940603464 pod. IT002E9135129A </t>
  </si>
  <si>
    <t xml:space="preserve">IM20200000376 </t>
  </si>
  <si>
    <t xml:space="preserve">CIG Z131968CFA - Prot. 9328 del 18/11/2015 - Fornitura elettrica UTENZA n. 940600715 pod. IT002E9134153A </t>
  </si>
  <si>
    <t xml:space="preserve">IM20200000389 </t>
  </si>
  <si>
    <t xml:space="preserve">Trattamento fondamentale Stipendi Personale a tempo determinato </t>
  </si>
  <si>
    <t xml:space="preserve">01 U 2020 1.1.01.001.06 11012 Stipendi ed assegni fissi per il personale a tempo determinato/Fonti esterne (TDPON VALUE) </t>
  </si>
  <si>
    <t xml:space="preserve">IM20200000390 </t>
  </si>
  <si>
    <t xml:space="preserve">Indennità su Stipendi Personale a tempo determinato </t>
  </si>
  <si>
    <t xml:space="preserve">01 U 2020 1.1.01.001.08 11018 Indennita' ed altri compensi, corrisposti al personale a tempo determinato/Fonti esterne (TDPON VALUE) </t>
  </si>
  <si>
    <t xml:space="preserve">IM20200000391 </t>
  </si>
  <si>
    <t xml:space="preserve">INPDAP su Trattamento fondamentale Stipendi Personale a tempo determinato </t>
  </si>
  <si>
    <t xml:space="preserve">01 U 2020 1.1.02.001.01 11030 Contributi obbligatori per il personale a tempo determinato (INPDAP TDPON VALUE) </t>
  </si>
  <si>
    <t xml:space="preserve">IM20200000392 </t>
  </si>
  <si>
    <t xml:space="preserve">01 U 2020 1.1.02.001.01 11030 Contributi obbligatori per il personale a tempo determinato (INAIL TDPON VALUE) </t>
  </si>
  <si>
    <t xml:space="preserve">IM20200000393 </t>
  </si>
  <si>
    <t xml:space="preserve">TFR su Trattamento fondamentale Stipendi Personale a tempo determinato </t>
  </si>
  <si>
    <t xml:space="preserve">01 U 2020 1.1.02.001.01 11030 Contributi obbligatori per il personale a tempo determinato (TFS TDPON VALUE) </t>
  </si>
  <si>
    <t xml:space="preserve">IM20200000394 </t>
  </si>
  <si>
    <t xml:space="preserve">INPS su Trattamento fondamentale Stipendi Personale a tempo determinato </t>
  </si>
  <si>
    <t xml:space="preserve">01 U 2020 1.1.02.001.01 11030 Contributi obbligatori per il personale a tempo determinato (INPS DISOCCUPAZIONE TDPON VALUE) </t>
  </si>
  <si>
    <t xml:space="preserve">IM20200000395 </t>
  </si>
  <si>
    <t xml:space="preserve">IRAP su Trattamento fondamentale Stipendi Personale a tempo determinato </t>
  </si>
  <si>
    <t xml:space="preserve">01 U 2020 1.2.01.001.01 12004 IRAP a carico dell'ente sugli emolumenti al personale a tempo determinato/Fonti esterne (TDPON VALUE) </t>
  </si>
  <si>
    <t xml:space="preserve">IM20200000396 </t>
  </si>
  <si>
    <t xml:space="preserve">01 U 2020 1.1.01.001.06 11012 Stipendi ed assegni fissi per il personale a tempo determinato/Fonti esterne (TD PROVE NAZ) </t>
  </si>
  <si>
    <t xml:space="preserve">IM20200000397 </t>
  </si>
  <si>
    <t xml:space="preserve">01 U 2020 1.1.01.001.08 11018 Indennita' ed altri compensi, corrisposti al personale a tempo determinato/Fonti esterne (TD PROVE NAZ) </t>
  </si>
  <si>
    <t xml:space="preserve">IM20200000398 </t>
  </si>
  <si>
    <t xml:space="preserve">01 U 2020 1.1.02.001.01 11030 Contributi obbligatori per il personale a tempo determinato (INPDAP TD PROVE NAZ) </t>
  </si>
  <si>
    <t xml:space="preserve">IM20200000399 </t>
  </si>
  <si>
    <t xml:space="preserve">01 U 2020 1.1.02.001.01 11030 Contributi obbligatori per il personale a tempo determinato (TFS TD PROVE NAZ) </t>
  </si>
  <si>
    <t xml:space="preserve">IM20200000401 </t>
  </si>
  <si>
    <t xml:space="preserve">01 U 2020 1.1.02.001.01 11030 Contributi obbligatori per il personale a tempo determinato (INPS DISOCCUPAZIONE TD PROVE NAZ) </t>
  </si>
  <si>
    <t xml:space="preserve">IM20200000402 </t>
  </si>
  <si>
    <t xml:space="preserve">01 U 2020 1.2.01.001.01 12004 IRAP a carico dell'ente sugli emolumenti al personale a tempo determinato/Fonti esterne (TD PROVE NAZ) </t>
  </si>
  <si>
    <t xml:space="preserve">IM20200000403 </t>
  </si>
  <si>
    <t xml:space="preserve">01 U 2020 1.1.01.001.06 11012 Stipendi ed assegni fissi per il personale a tempo determinato/Fonti esterne (TD INDAG INTER) </t>
  </si>
  <si>
    <t xml:space="preserve">IM20200000404 </t>
  </si>
  <si>
    <t xml:space="preserve">01 U 2020 1.1.01.001.08 11018 Indennita' ed altri compensi, corrisposti al personale a tempo determinato/Fonti esterne (TD INDAG INTER) </t>
  </si>
  <si>
    <t xml:space="preserve">IM20200000405 </t>
  </si>
  <si>
    <t xml:space="preserve">01 U 2020 1.1.02.001.01 11030 Contributi obbligatori per il personale a tempo determinato (INPDAP TD INDAG INTER) </t>
  </si>
  <si>
    <t xml:space="preserve">IM20200000406 </t>
  </si>
  <si>
    <t xml:space="preserve">01 U 2020 1.1.02.001.01 11030 Contributi obbligatori per il personale a tempo determinato (TFS TD INDAG INTER) </t>
  </si>
  <si>
    <t xml:space="preserve">IM20200000408 </t>
  </si>
  <si>
    <t xml:space="preserve">01 U 2020 1.1.02.001.01 11030 Contributi obbligatori per il personale a tempo determinato (INPS DISOCCUPAZIONE TD INDAG INTER) </t>
  </si>
  <si>
    <t xml:space="preserve">IM20200000409 </t>
  </si>
  <si>
    <t xml:space="preserve">01 U 2020 1.2.01.001.01 12004 IRAP a carico dell'ente sugli emolumenti al personale a tempo determinato/Fonti esterne (TD INDAG INTER) </t>
  </si>
  <si>
    <t xml:space="preserve">IM20200000420 </t>
  </si>
  <si>
    <t xml:space="preserve">AGENZIA DELLE ENTRATE - Riscossione(0005267) </t>
  </si>
  <si>
    <t xml:space="preserve">Codice ente 18866 – rimborso spese art. 17 – anno 2019 Prot. Prot. 1999 del 17/03/2020 Art.17, comma 3 del decreto legislativo 13 aprile 1999, n.112 - rimborso delle spese esecutive maturate nel 2019 </t>
  </si>
  <si>
    <t xml:space="preserve">01 U 2020 1.2.01.099.99 12018 Altre imposte e tasse a carico dell'ente (FOE) </t>
  </si>
  <si>
    <t xml:space="preserve">IM20200000446 </t>
  </si>
  <si>
    <t xml:space="preserve">01 U 2020 2.2.03.002.01 22021 Sviluppo software e manutenzione evolutiva (FOE) </t>
  </si>
  <si>
    <t xml:space="preserve">IM20200000459 </t>
  </si>
  <si>
    <t xml:space="preserve">Id: 590357 Esperto Senior Ricerca Sociale per l’attività di divulgazione scientifica e dissemination nazionale ed internazionale della ricerca in ambito politico-sociale su progetto PON VALU.E Valutazione/Autovalutazione esperta” Codice di Progetto: 11.3.2 </t>
  </si>
  <si>
    <t xml:space="preserve">01 U 2020 1.3.02.010.01 13078 Incarichi libero professionali di studi, ricerca e consulenza (PON VALUE) </t>
  </si>
  <si>
    <t xml:space="preserve">IM20200000494 </t>
  </si>
  <si>
    <t xml:space="preserve">CIG 7380724E1C- PROT. INC. 2845 DEL 06/05/2020 - ORDINE N. 5 - AQ PROT. 3804/2018 - Produzione di 7 volumi collettanei dedicati ai contributi di ricerca presentati al III Seminario “I dati INVALSI: uno strumento per la ricerca”, Bari (26-28 ottobre 2018) - </t>
  </si>
  <si>
    <t xml:space="preserve">01 U 2020 1.3.02.099.99 13115 ALTRI SERVIZI NON ALTRIMENTI CLASSIFICABILI (PROVE NAZ PUBBLICAZIONI) </t>
  </si>
  <si>
    <t xml:space="preserve">IM20200000507 </t>
  </si>
  <si>
    <t xml:space="preserve">Prot, 2586 del 24/04/2020 ID 592473 Servizi professionali inerenti la piattaforma tecnologica denominata Bestr. Erogazione in SaaS dell’infrastruttura - Help Desk di II livello e manutenzione applicativa per supportare fino a 450.000 utenti </t>
  </si>
  <si>
    <t xml:space="preserve">01 U 2020 1.3.02.099.99 13115 Altri servizi non altrimenti classificabili (CINECA PROVE NAZ) </t>
  </si>
  <si>
    <t xml:space="preserve">IM20200000514 </t>
  </si>
  <si>
    <t xml:space="preserve">ID richiesta 593511/2020. Convenzione di carattere tecnico-scientifico per lo studio di fattibilità sull’erogazione delle prove della V primaria in formato CBT (tablet o simili). </t>
  </si>
  <si>
    <t xml:space="preserve">IM20200000515 </t>
  </si>
  <si>
    <t xml:space="preserve">01 U 2020 1.3.02.019.03 13102 Servizi per l'interoperibilità e la cooperazione (INDAG INTERN) </t>
  </si>
  <si>
    <t xml:space="preserve">IM20200000516 </t>
  </si>
  <si>
    <t xml:space="preserve">INCARICO PROT.3473 DEL 5/06/2020- CIG Z142CF66D6 FORNITURA ACQUISTO D.P.I. -RDO N.2566543 PROT.3346/2020 -FASE 1 CONTENIMENTO E CONTRASTO CONTAGIO DA COVID-19-F.11.5/2020/52 </t>
  </si>
  <si>
    <t xml:space="preserve">01 U 2020 1.3.01.005 13017 Medicinali e altri beni di consumo sanitario (FOE) </t>
  </si>
  <si>
    <t xml:space="preserve">IM20200000518 </t>
  </si>
  <si>
    <t xml:space="preserve">CIG Z162CE54D8 - PROT. INC. 3060 DEL 15/05/20202 -ID 593117 acquisizione della piattaforma elettronica per la gestione di e-book sul catalogo EBSCOhost Collection Manager - FASC. 7.2/2020/59 </t>
  </si>
  <si>
    <t xml:space="preserve">01 U 2020 2.2.01.099.01 22024 Materiale bibliografico (FOE) </t>
  </si>
  <si>
    <t xml:space="preserve">IM20200000576 </t>
  </si>
  <si>
    <t xml:space="preserve">01 U 2020 1.3.02.005.02 13044 Telefonia mobile (FOE) </t>
  </si>
  <si>
    <t xml:space="preserve">IM20200000607 </t>
  </si>
  <si>
    <t xml:space="preserve">01 U 2020 1.3.02.007.06 13060 Licenze d'uso per software (FOE) </t>
  </si>
  <si>
    <t xml:space="preserve">IM20200000656 </t>
  </si>
  <si>
    <t xml:space="preserve">CIG ZC72D34D28 - Prot. 3637 del 19/06/2020 Stipula RDO n. 2581188 Sottoscrizione accesso banca dati OECD iLibrary Education Id: 598503 Sottoscrizione 2020 accesso banca dati OECD iLibrary Education - FASC. 7.2/2020/62 </t>
  </si>
  <si>
    <t xml:space="preserve">01 U 2020 1.3.02.005.03 13045 Accesso a banche dati e a pubblicazioni on line (FOE) </t>
  </si>
  <si>
    <t xml:space="preserve">IM20200000685 </t>
  </si>
  <si>
    <t xml:space="preserve">READSPEAKER B.V.(0004758) </t>
  </si>
  <si>
    <t xml:space="preserve">Prot. 3592 del 16/06/2020 - CIG ZCD2D184E5 - IMP. 685/2020 - acquisto della licenza del Software Speechmaker - ID 598819 richiesta acquisto software Speechmaker </t>
  </si>
  <si>
    <t xml:space="preserve">01 U 2020 1.3.02.007.06 13060 Licenze d'uso per software (PROVE NAZ) </t>
  </si>
  <si>
    <t xml:space="preserve">IM20200000701 </t>
  </si>
  <si>
    <t xml:space="preserve">Prot. MISS 141/2020. Oggetto della missione: Multistage adaptive testing dipartimento statistica Università Bologna. Spese TAB PI. Bologna 03/07/2020. PROVE NAZ (TAB 701/2020 - AG 702/2020 - FEE 703/2020) </t>
  </si>
  <si>
    <t xml:space="preserve">IM20200000719 </t>
  </si>
  <si>
    <t xml:space="preserve">01 U 2020 1.1.02.001.01 11030 Contributi obbligatori per consulenti (INPS PROVE NAZ) </t>
  </si>
  <si>
    <t xml:space="preserve">IM20200000722 </t>
  </si>
  <si>
    <t xml:space="preserve">01 U 2020 1.2.01.001.01 12004 Imposta regionale sulle attivita' produttive a carico dell'ente sugli emolumenti Consulenze/Fonti esterne (PROVE NAZ) </t>
  </si>
  <si>
    <t xml:space="preserve">IM20200000762 </t>
  </si>
  <si>
    <t xml:space="preserve">CIG 7432554198. Prot. MISS nr. 142 e 143 del 2020. Oggetto della missione: Partecipazione XLI Conferenza Scientifica Annuale AISRE. Spese CONV. Bari 02-05/09/2020. PROVE NAZ (CONV 762/2020 - FEE 763/2020) </t>
  </si>
  <si>
    <t xml:space="preserve">IM20200000763 </t>
  </si>
  <si>
    <t xml:space="preserve">CIG 7432554198. Prot. MISS nr. 142 e 143 del 2020. Oggetto della missione: Partecipazione XLI Conferenza Scientifica Annuale AISRE. Spese FEE CONV. Bari 02-05/09/2020. PROVE NAZ (CONV 762/2020 - FEE 763/2020) </t>
  </si>
  <si>
    <t xml:space="preserve">IM20200000780 </t>
  </si>
  <si>
    <t xml:space="preserve">Compenso Presidente INVALSI ANNO 2020 DM 31/10/2002 - DM prot. 564/2017 </t>
  </si>
  <si>
    <t xml:space="preserve">01 U 2020 1.3.02.001.08 13029 Compensi agli organi istituzionali di revisione, di controllo ed altri incarichi istituzionali (PRESIDENTE FOE) </t>
  </si>
  <si>
    <t xml:space="preserve">IM20200000782 </t>
  </si>
  <si>
    <t xml:space="preserve">COMPONENTI COLLEGIO DEI REVISORI(0002733) </t>
  </si>
  <si>
    <t xml:space="preserve">Compensi Collegio Revisori COCCIMIGLIO-BORELLI-DE ROSA INVALSI ANNO 2020 DM 16/04/2014 DM 393/2018 </t>
  </si>
  <si>
    <t xml:space="preserve">01 U 2020 1.3.02.001.08 13029 Compensi agli organi istituzionali di revisione, di controllo ed altri incarichi istituzionali (REVISORI FOE) </t>
  </si>
  <si>
    <t xml:space="preserve">IM20200000784 </t>
  </si>
  <si>
    <t xml:space="preserve">INPS su Compensi Presidente e Componenti CDA Anno 2020 </t>
  </si>
  <si>
    <t xml:space="preserve">01 U 2020 1.1.02.001.01 11027 Contributi obbligatori - Altre spese per il personale (ORGANI ISTITUZIONALE FOE) </t>
  </si>
  <si>
    <t xml:space="preserve">IM20200000788 </t>
  </si>
  <si>
    <t xml:space="preserve">INPS su Compensi Componenti CONSIGLIO SCIENTIFICO INVALSI Anno 2020 </t>
  </si>
  <si>
    <t xml:space="preserve">IM20200000791 </t>
  </si>
  <si>
    <t xml:space="preserve">IRAP su Compensi Presidente e Componenti Collegio Revisori dei conti INVALSI Anno 2020 </t>
  </si>
  <si>
    <t xml:space="preserve">01 U 2020 1.2.01.001.01 11027 IRAP - Altre spese per il personale (ORGANI ISTITUZIONALI FOE) </t>
  </si>
  <si>
    <t xml:space="preserve">IM20200000793 </t>
  </si>
  <si>
    <t xml:space="preserve">IRAP su Compenso OIV INVALSI Anno 2020 </t>
  </si>
  <si>
    <t xml:space="preserve">IM20200000794 </t>
  </si>
  <si>
    <t xml:space="preserve">IRAP su Compensi Presidente e Componenti CDA Anno 2020 </t>
  </si>
  <si>
    <t xml:space="preserve">IM20200000797 </t>
  </si>
  <si>
    <t xml:space="preserve">Prot. 3917 del 10/07/2020 - Lotto CIG ZE82D8EC8E - Incarico per la realizzazione del corso di formazione generale in materia di Sicurezza negli ambienti di lavoro ai sensi dell’art. 22 del D.Lgs. 81/2017, in modalità smart working, attraverso piattaforma e </t>
  </si>
  <si>
    <t xml:space="preserve">01 U 2020 1.3.02.004.04 13041 Acquisto di servizi per formazione obbligatoria (FOE) </t>
  </si>
  <si>
    <t xml:space="preserve">IM20200000808 </t>
  </si>
  <si>
    <t xml:space="preserve">ID: 606341/2020. GdL RIUNIONE RISTRETTA - Seminario Coordinatori ITA-MAT-ENG. Spese TAB PI. Dobbiaco 13-17/07/2020. PROVE NAZ. Fasc. 2.5|2020|176 </t>
  </si>
  <si>
    <t xml:space="preserve">IM20200000810 </t>
  </si>
  <si>
    <t xml:space="preserve">Prot. MISS 163/2020. Oggetto della missione: Incontro Learning Analytics Università Modena. Spese TAB PI. Modena 19-20/07/2020. PROVE NAZ (TAB 810/2020 - AG 811/2020 - FEE 812/2020) </t>
  </si>
  <si>
    <t xml:space="preserve">IM20200000830 </t>
  </si>
  <si>
    <t xml:space="preserve">01 U 2020 1.3.02.005.99 13050 Utenze e canoni per altri servizi (INDAG INTER Spese noleggio fotocopiatrici) </t>
  </si>
  <si>
    <t xml:space="preserve">IM20200000832 </t>
  </si>
  <si>
    <t xml:space="preserve">IM20200000837 </t>
  </si>
  <si>
    <t xml:space="preserve">Prot. MISS 164/2020. Oggetto della missione: Incontro rappresentanti istruzione BZ e università BZ facoltà ingegneria. Spese TAB PI. Bolzano 20-22/07/2020. PROVE NAZ (TAB 837/2020 - AG 838/2020 - FEE 839/2020) </t>
  </si>
  <si>
    <t xml:space="preserve">IM20200000840 </t>
  </si>
  <si>
    <t xml:space="preserve">Prot. MISS 165/2020. Oggetto della missione: Multistage adaptive testing dipartimento statistica UNIBO. Spese TAB PI. Bologna 22-23/07/2020. PROVE NAZ (TAB 840/2020 - AG 841/2020 - FEE 842/2020) </t>
  </si>
  <si>
    <t xml:space="preserve">IM20200000843 </t>
  </si>
  <si>
    <t xml:space="preserve">Prot. MISS 166/2020. Oggetto della missione: Incontro scuole professionali tedesche. Spese TAB PI. Bressanone 24-25/07/2020. PROVE NAZ (TAB 843/2020 - AG 844/2020 - FEE 845/2020) </t>
  </si>
  <si>
    <t xml:space="preserve">IM20200000863 </t>
  </si>
  <si>
    <t xml:space="preserve">Servizio di coordinamento del progetto e servizio di somministrazione delle prove sul campo IEA ICCS 2022 - Field test tramite convenzione con le 44 scuole campionate per prendere parte all'indagine - ID 606925 </t>
  </si>
  <si>
    <t xml:space="preserve">01 U 2020 1.3.02.099.99 13115 Altri servizi non altrimenti classificabili (INDAG INTER Convenzioni) </t>
  </si>
  <si>
    <t xml:space="preserve">IM20200000870 </t>
  </si>
  <si>
    <t xml:space="preserve">MISSIONE 0173-2020 SPESE PERSONALI 27-28/07/2020 DEPT_Ministero istruzione francese_Multistage adaptive testing </t>
  </si>
  <si>
    <t xml:space="preserve">IM20200000874 </t>
  </si>
  <si>
    <t xml:space="preserve">HARPA ITALIA ROMA(0000316) </t>
  </si>
  <si>
    <t xml:space="preserve">CIG 7626146EC0 integrazione CONTRATTO PROT. N. 217/2019 PER LA REALIZZAZIONE DEI SERVIZI DI SUPPORTO ALLA SOMMINISTRAZIONE DI PROVE E QUESTIONARI E FORNITURA, CONSEGNA, ASSISTENZA TECNICA PC NOTEBOOK, GESTIONE DEL CALENDARIO E ASSISTENZA ALLE SOMMINISTRAZ </t>
  </si>
  <si>
    <t xml:space="preserve">01 U 2020 1.3.02.099.99 13115 Altri servizi non altrimenti classificabili (INDAG INTER Fornitura/consegna/assistenza PC /Somm/Controllo/BackUp) </t>
  </si>
  <si>
    <t xml:space="preserve">IM20200000877 </t>
  </si>
  <si>
    <t xml:space="preserve">Oneri condominiali II,III e IV trimestre 2020. </t>
  </si>
  <si>
    <t xml:space="preserve">IM20200000887 </t>
  </si>
  <si>
    <t xml:space="preserve">Prot. MISS 174/2020. Oggetto della missione: Multistage Adaptive Testing (MSAT) 2021. Spese TAB PI. Bologna 25-27/08/2020. PROVE NAZ (TAB 887/2020 - AG 888/2020 - FEE 889/2020) </t>
  </si>
  <si>
    <t xml:space="preserve">IM20200000890 </t>
  </si>
  <si>
    <t xml:space="preserve">SOCIETA' SKUOLA NETWORK(0004292) </t>
  </si>
  <si>
    <t xml:space="preserve">Incarico prot. CIG Z132B73AD4. Quota impegno collegata a imp 2280/2019 - Servizi per indagine sul target studenti grado 13 circa la percezione delle prove Computer Based Test (CBT) INVALSI. </t>
  </si>
  <si>
    <t xml:space="preserve">01 U 2020 1.3.02.099.99 13115 Altri servizi non altrimenti classificabili (PROVE NAZ Realizzazione video/streaming) </t>
  </si>
  <si>
    <t xml:space="preserve">IM20200000902 </t>
  </si>
  <si>
    <t xml:space="preserve">CIG 84648875BB. Prot. 5157/2020. ID 610065 N. 1 modulo applicativo “Libro Firma DocsPA”; N.6 giorni/uomo per attività installazione, configurazione, collaudo e training on the job utenti finali e personale IT, per il modulo applicativo “Libro Firma DocsPA” </t>
  </si>
  <si>
    <t xml:space="preserve">IM20200000903 </t>
  </si>
  <si>
    <t xml:space="preserve">ID 609331 integrazione contratto prot. INVALSI n. 1845 del 10/03/2020 per il completamento della Piattaforma per la Valutazione Esterna II semestre 2020 - FASC. 11.6/2020/305 </t>
  </si>
  <si>
    <t xml:space="preserve">IM20200000904 </t>
  </si>
  <si>
    <t xml:space="preserve">Prot. 4614 del 22/09/2020 - ACCORDO QUADRO CONSIP SPC CLOUD. RTI Telecom Italia spa, Enterprise services italia. CIG ZA62E64D31 ID 606199 Servizio di Cloud Computing per realizzare un'infrastruttura di Cloud dedicata alle applicazioni di supporto alla Valu </t>
  </si>
  <si>
    <t xml:space="preserve">IM20200000905 </t>
  </si>
  <si>
    <t xml:space="preserve">CIG 7380724E1C. ID 609049/2020 Servizio di pubblicazione in Open Access e di N = 2.500 copie cartacee del Rapporto sulla sperimentazione del RAV per la Scuola dell'Infanzia. Incarico Prot. 6617/2020 - Terza sezione “Rapporti di ricerca e sperimentazioni”. </t>
  </si>
  <si>
    <t xml:space="preserve">01 U 2020 1.3.02.099.99 13115 Altri servizi non altrimenti classificabili (Servizio pubblicazioni VALUT SCUOLE) </t>
  </si>
  <si>
    <t xml:space="preserve">IM20200000936 </t>
  </si>
  <si>
    <t xml:space="preserve">IM20200000948 </t>
  </si>
  <si>
    <t xml:space="preserve">Prot. MISS 180/2020. Oggetto della missione: Registrazione video per formazione docenti, scuola Chianciano. Spese TAB PE. Chianciano 07-10/09/2020. PROVE NAZ (TAB 948/2020 - AG 949/2020 - FEE 950/2020) </t>
  </si>
  <si>
    <t xml:space="preserve">IM20200000951 </t>
  </si>
  <si>
    <t xml:space="preserve">Prot. MISS 181-182-183-184/2020. Oggetto della missione: Registrazione video per formazione docenti, scuola Chianciano. Spese TAB PE. Chianciano 07-11/09/2020. PROVE NAZ (TAB 951/2020 - AG 952/2020 - FEE 953/2020) </t>
  </si>
  <si>
    <t xml:space="preserve">IM20200000959 </t>
  </si>
  <si>
    <t xml:space="preserve">PINI ELISA(0003851) </t>
  </si>
  <si>
    <t xml:space="preserve">Prot. MISS 188/2020. Oggetto della missione: Registrazione video per formazione docenti, scuola Chianciano. Spese TAB PI. Chianciano 07-09/09/2020. PROVE NAZ (TAB 959/2020 - AG 960/2020 - FEE 961/2020) </t>
  </si>
  <si>
    <t xml:space="preserve">IM20200000962 </t>
  </si>
  <si>
    <t xml:space="preserve">Prot. MISS 189/2020. Oggetto della missione: Registrazione video per formazione docenti, scuola Chianciano. Spese TAB PI. Chianciano 08-09/09/2020. PROVE NAZ (TAB 962/2020 - AG 963/2020 - FEE 964/2020) </t>
  </si>
  <si>
    <t xml:space="preserve">IM20200000966 </t>
  </si>
  <si>
    <t xml:space="preserve">id 612779 Assegno n. 1 – CODICE PRIN01 -Contributi obbligatori personale assegni di ricerca - INPS - progetto PRIN - Evaluating the School-Work Alternance: a longitudinal study in Italian upper secondary schools - Codice CUP F87C19000050005 - (IMP. 965/202 </t>
  </si>
  <si>
    <t xml:space="preserve">01 U 2020 1.1.02.001.01 11030 Contributi obbligatori per il personale assegni ricerca (INPS PRIN 2017 DM 984/2018) </t>
  </si>
  <si>
    <t xml:space="preserve">IM20200000967 </t>
  </si>
  <si>
    <t xml:space="preserve">id 612779 Assegno n. 1 – CODICE PRIN01 -Contributi obbligatori personale assegni di ricerca - INAIL - progetto PRIN - Evaluating the School-Work Alternance: a longitudinal study in Italian upper secondary schools - Codice CUP F87C19000050005 - (IMP. 965/20 </t>
  </si>
  <si>
    <t xml:space="preserve">01 U 2020 1.1.02.001.01 11030 Contributi obbligatori per il personale assegni ricerca (INAIL PRIN 2017 DM 984/2018) </t>
  </si>
  <si>
    <t xml:space="preserve">IM20200000968 </t>
  </si>
  <si>
    <t xml:space="preserve">id 612779 Assegno n. 2 – CODICE PRIN02 - Studio longitudinale sui Percorsi per le Competenze Trasversali e per l’Orientamento nell’ambito del progetto PRIN - Evaluating the School-Work Alternance: a longitudinal study in Italian upper secondary schools - C </t>
  </si>
  <si>
    <t xml:space="preserve">01 U 2020 1.1.01.001.09 11023 Assegni di ricerca (PRIN 2017 DM 984/2018) </t>
  </si>
  <si>
    <t xml:space="preserve">IM20200000969 </t>
  </si>
  <si>
    <t xml:space="preserve">id 612779 Assegno n. 2 – CODICE PRIN02 -Contributi obbligatori personale assegni di ricerca - INPS - progetto PRIN - Evaluating the School-Work Alternance: a longitudinal study in Italian upper secondary schools - Codice CUP F87C19000050005 - (IMP. 968/202 </t>
  </si>
  <si>
    <t xml:space="preserve">IM20200000970 </t>
  </si>
  <si>
    <t xml:space="preserve">id 612779 Assegno n. 2 – CODICE PRIN02 -Contributi obbligatori personale assegni di ricerca - INAIL - progetto PRIN - Evaluating the School-Work Alternance: a longitudinal study in Italian upper secondary schools - Codice CUP F87C19000050005 - (IMP. 968/20 </t>
  </si>
  <si>
    <t xml:space="preserve">IM20200000971 </t>
  </si>
  <si>
    <t xml:space="preserve">Prot. MISS 190/2020. Oggetto della missione: Registrazione video per formazione docenti, scuola Chianciano. Spese TAB PI. Chianciano 08/09/2020. PROVE NAZ (TAB 971/2020) </t>
  </si>
  <si>
    <t xml:space="preserve">IM20200000972 </t>
  </si>
  <si>
    <t xml:space="preserve">RETRIBUZIONE PER Assunzione di n. 1 Tecnologo III livello (comunicazione) </t>
  </si>
  <si>
    <t xml:space="preserve">IM20200000973 </t>
  </si>
  <si>
    <t xml:space="preserve">INDENNITA' PER Assunzione di n. 1 Tecnologo III livello (comunicazione) </t>
  </si>
  <si>
    <t xml:space="preserve">IM20200000974 </t>
  </si>
  <si>
    <t xml:space="preserve">INPDAP SU RETRIBUZIONE PER Assunzione di n. 1 Tecnologo III livello (comunicazione) </t>
  </si>
  <si>
    <t xml:space="preserve">IM20200000975 </t>
  </si>
  <si>
    <t xml:space="preserve">TFR-TFS SU RETRIBUZIONE PER Assunzione di n. 1 Tecnologo III livello (comunicazione) </t>
  </si>
  <si>
    <t xml:space="preserve">IM20200000977 </t>
  </si>
  <si>
    <t xml:space="preserve">IRAP SU RETRIBUZIONE PER Assunzione di n. 1 Tecnologo III livello (comunicazione) </t>
  </si>
  <si>
    <t xml:space="preserve">IM20200000984 </t>
  </si>
  <si>
    <t xml:space="preserve">Richiesta attivazione Accordo Quadro prot. n. 1694 del 7 febbraio 2018 per i servizi di editing, stampa, allestimento e spedizione delle prove ICCS 2022 FT </t>
  </si>
  <si>
    <t xml:space="preserve">01 U 2020 1.3.02.099.99 13115 Altri servizi non altrimenti classificabili (INDAG INTERN stampa, allestimento e spedizione materiali per le scuole) </t>
  </si>
  <si>
    <t xml:space="preserve">IM20200000987 </t>
  </si>
  <si>
    <t xml:space="preserve">Prot. MISS 191/2020. Oggetto della missione: Registrazione video per formazione docenti, scuola Chianciano. Spese TAB PE. Chianciano 14-16/09/2020. PROVE NAZ (TAB 987/2020 - AG 988/2020 - FEE 989/2020) </t>
  </si>
  <si>
    <t xml:space="preserve">IM20200000990 </t>
  </si>
  <si>
    <t xml:space="preserve">Prot. MISS 192/2020. Oggetto della missione: Registrazione video per formazione docenti, scuola Chianciano. Spese TAB PI. Chianciano 15-16/09/2020. PROVE NAZ (TAB 990/2020 - AG 991/2020 - FEE 992/2020) </t>
  </si>
  <si>
    <t xml:space="preserve">IM20200000993 </t>
  </si>
  <si>
    <t xml:space="preserve">Prot. MISS 193/2020. Oggetto della missione: Multistage adaptive testing UNIBO. Spese TAB PI. Bologna 18-19/09/2020. PROVE NAZ (TAB 993/2020 - AG 994/2020 - FEE 995/2020) </t>
  </si>
  <si>
    <t xml:space="preserve">IM20200001002 </t>
  </si>
  <si>
    <t xml:space="preserve">Prot. MISS 194/2020. Oggetto della missione: Registrazione video per formazione docenti, scuola Chianciano. Spese TAB PE. Chianciano 14/09/2020. PROVE NAZ </t>
  </si>
  <si>
    <t xml:space="preserve">IM20200001005 </t>
  </si>
  <si>
    <t xml:space="preserve">Prot. MISS 196/2020. Oggetto della missione: Registrazione video per formazione docenti, scuola Chianciano. Spese TAB PI. Chianciano 15/09/2020. PROVE NAZ (TAB 1005/2020 - AG 1006/2020 - FEE 1007/2020) </t>
  </si>
  <si>
    <t xml:space="preserve">IM20200001008 </t>
  </si>
  <si>
    <t xml:space="preserve">Prot. MISS 197/2020. Oggetto della missione: Registrazione video per formazione docenti, scuola Chianciano. Spese TAB PE. Chianciano 15/09/2020. PROVE NAZ (TAB 1008/2020 - AG 1009/2020 - FEE 1010/2020) </t>
  </si>
  <si>
    <t xml:space="preserve">IM20200001011 </t>
  </si>
  <si>
    <t xml:space="preserve">Prot. MISS 198/2020. Oggetto della missione: Registrazione video per formazione docenti, scuola Chianciano. Spese TAB PE. Chianciano 15-16/09/2020. PROVE NAZ (TAB 1011/2020 - AG 1012/2020 - FEE 1013/2020) </t>
  </si>
  <si>
    <t xml:space="preserve">IM20200001029 </t>
  </si>
  <si>
    <t xml:space="preserve">CIG 7432554198. Prot. MISS 199-200-201/2020. Oggetto della missione: Workshop Multilevel Linear Modeling (MLM). Spese CONV PI. Roma 26-30/10/2020. PROVE NAZ (CONV 1029/2020 - FEE CONV 1030/2020) </t>
  </si>
  <si>
    <t xml:space="preserve">IM20200001030 </t>
  </si>
  <si>
    <t xml:space="preserve">CIG 7432554198. Prot. MISS 199-200-201/2020. Oggetto della missione: Workshop Multilevel Linear Modeling (MLM). Spese FEE CONV PI. Roma 26-30/10/2020. PROVE NAZ (CONV 1029/2020 - FEE CONV 1030/2020) </t>
  </si>
  <si>
    <t xml:space="preserve">IM20200001041 </t>
  </si>
  <si>
    <t xml:space="preserve">Prot. 4722 del 28/09/2020 - CIG Z322E5E464 - Fornitura di materiale tipografico e di cancelleria necessario allo svolgimento delle prove del Concorso pubblico, per titoli e esami, per l’assunzione a tempo determinato presso l’INVALSI di n. 32 unità di per </t>
  </si>
  <si>
    <t xml:space="preserve">01 U 2020 1.3.01.002.01 13003 Carta, cancelleria e stampati (FOE) </t>
  </si>
  <si>
    <t xml:space="preserve">IM20200001042 </t>
  </si>
  <si>
    <t xml:space="preserve">Id: 614313 Contributo CONSIP per adesione a Contratto Quadro SPC Cloud Le gare in ambito SPC (connettività, cloud, sistemi gestionali integrati), essendo servizi che supportano le amministrazioni nell’attuazione dall’Agenda digitale, comportano il pagament </t>
  </si>
  <si>
    <t xml:space="preserve">IM20200001043 </t>
  </si>
  <si>
    <t xml:space="preserve">CIG ZD12E7FF5D. Incarico prot.4946/2020. Acquisizione servizi di lettura ottica scansione fascicoli e questionari, implementazione su software di codifica per indagine IEA ICCS 2022 - Field Trial 2020. F_11.6|2020|327. </t>
  </si>
  <si>
    <t xml:space="preserve">01 U 2020 1.3.02.099.99 13115 Altri servizi non altrimenti classificabili (INDAG INTER Scansione, lettura ottica e servizi collegati) </t>
  </si>
  <si>
    <t xml:space="preserve">IM20200001058 </t>
  </si>
  <si>
    <t xml:space="preserve">Prot. MISS 202 e 204 del 2020. Oggetto della missione: Registrazione video per formazione docenti, scuola Chianciano. Spese TAB PI. Chianciano 28-30/09/2020. PROVE NAZ (TAB 1058/2020 - AG 1059/2020 - FEE 1060/2020) </t>
  </si>
  <si>
    <t xml:space="preserve">IM20200001061 </t>
  </si>
  <si>
    <t xml:space="preserve">Prot. MISS 203 e 205 del 2020. Oggetto della missione: Registrazione video per formazione docenti, scuola Chianciano. Spese TAB PE. Chianciano 28-30/09/2020. PROVE NAZ (TAB 1061/2020 - AG 1062/2020 - FEE 1063/2020) </t>
  </si>
  <si>
    <t xml:space="preserve">IM20200001062 </t>
  </si>
  <si>
    <t xml:space="preserve">CIG 7432554198. Prot. MISS 203 e 205 del 2020. Oggetto della missione: Registrazione video per formazione docenti, scuola Chianciano. Spese AG PE. Chianciano 28-30/09/2020. PROVE NAZ (TAB 1061/2020 - AG 1062/2020 - FEE 1063/2020) </t>
  </si>
  <si>
    <t xml:space="preserve">IM20200001064 </t>
  </si>
  <si>
    <t xml:space="preserve">Prot. MISS 206 del 2020. Oggetto della missione: Registrazione video per formazione docenti, scuola Chianciano. Spese TAB PE. Chianciano 02-04/10/2020. PROVE NAZ (TAB 1064/2020 - AG 1065/2020 - FEE 1066/2020) </t>
  </si>
  <si>
    <t xml:space="preserve">IM20200001065 </t>
  </si>
  <si>
    <t xml:space="preserve">CIG 7432554198. Prot. MISS 206 del 2020. Oggetto della missione: Registrazione video per formazione docenti, scuola Chianciano. Spese AG PE. Chianciano 02-04/10/2020. PROVE NAZ (TAB 1064/2020 - AG 1065/2020 - FEE 1066/2020) </t>
  </si>
  <si>
    <t xml:space="preserve">IM20200001066 </t>
  </si>
  <si>
    <t xml:space="preserve">CIG 7432554198. Prot. MISS 206 del 2020. Oggetto della missione: Registrazione video per formazione docenti, scuola Chianciano. Spese FEE AG PE. Chianciano 02-04/10/2020. PROVE NAZ (TAB 1064/2020 - AG 1065/2020 - FEE 1066/2020) </t>
  </si>
  <si>
    <t xml:space="preserve">IM20200001067 </t>
  </si>
  <si>
    <t xml:space="preserve">Prot. MISS 208/2020. Oggetto della missione: Registrazione video per formazione docenti, scuola Chianciano. Spese TAB PI. Chianciano 30/09-02/10/2020. PROVE NAZ (TAB 1067/2020 - AG 1068/2020 - FEE 1069/2020) </t>
  </si>
  <si>
    <t xml:space="preserve">IM20200001073 </t>
  </si>
  <si>
    <t xml:space="preserve">Prot. MISS 212/2020. Oggetto della missione: Incontri Ministero Valutazione scuola primaria. Spese TAB PE. Roma 29-30/09/2020. PROVE NAZ (TAB 1073/2020 - AG 1074/2020 - FEE 1075/2020) </t>
  </si>
  <si>
    <t xml:space="preserve">IM20200001080 </t>
  </si>
  <si>
    <t xml:space="preserve">Prot. MISS 215/2020. Oggetto della missione: Registrazione video per formazione docenti, scuola Chianciano. Spese TAB PI. Chianciano 02-03/10/2020. PROVE NAZ (TAB 1080/2020 - AG 1081/2020 - FEE 1082/2020) </t>
  </si>
  <si>
    <t xml:space="preserve">IM20200001081 </t>
  </si>
  <si>
    <t xml:space="preserve">CIG 7432554198. Prot. MISS 215/2020. Oggetto della missione: Registrazione video per formazione docenti, scuola Chianciano. Spese AG PI. Chianciano 02-03/10/2020. PROVE NAZ (TAB 1080/2020 - AG 1081/2020 - FEE 1082/2020) </t>
  </si>
  <si>
    <t xml:space="preserve">IM20200001082 </t>
  </si>
  <si>
    <t xml:space="preserve">CIG 7432554198. Prot. MISS 215/2020. Oggetto della missione: Registrazione video per formazione docenti, scuola Chianciano. Spese FEE AG PI. Chianciano 02-03/10/2020. PROVE NAZ (TAB 1080/2020 - AG 1081/2020 - FEE 1082/2020) </t>
  </si>
  <si>
    <t xml:space="preserve">IM20200001084 </t>
  </si>
  <si>
    <t xml:space="preserve">Prot. MISS 216/2020. Oggetto della missione: Registrazione video, formazione docenti. Spese TAB PI. Bologna 08-10/10/2020. PROVE NAZ (TAB 1084/2020 - AG 1085/2020 - FEE 1087/2020) </t>
  </si>
  <si>
    <t xml:space="preserve">IM20200001085 </t>
  </si>
  <si>
    <t xml:space="preserve">CIG 7432554198. Prot. MISS 216/2020. Oggetto della missione: Registrazione video, formazione docenti. Spese AG PI. Bologna 08-10/10/2020. PROVE NAZ (TAB 1084/2020 - AG 1085/2020 - FEE 1087/2020) </t>
  </si>
  <si>
    <t xml:space="preserve">IM20200001087 </t>
  </si>
  <si>
    <t xml:space="preserve">CIG 7432554198. Prot. MISS 216/2020. Oggetto della missione: Registrazione video, formazione docenti. Spese FEE AG. Bologna 08-10/10/2020. PROVE NAZ (TAB 1084/2020 - AG 1085/2020 - FEE 1087/2020) </t>
  </si>
  <si>
    <t xml:space="preserve">IM20200001088 </t>
  </si>
  <si>
    <t xml:space="preserve">Prot. MISS 217/2020. Oggetto della missione: Registrazione video, formazione docenti. Spese TAB PE. Bologna 08-09/10/2020. PROVE NAZ (TAB 1088/2020) </t>
  </si>
  <si>
    <t xml:space="preserve">IM20200001089 </t>
  </si>
  <si>
    <t xml:space="preserve">MAFFIA ANDREA(0003404) </t>
  </si>
  <si>
    <t xml:space="preserve">Prot. MISS 218/2020. Oggetto della missione: Registrazione video, formazione docenti. Spese TAB PE. Bologna 12-14/10/2020. PROVE NAZ (TAB 1089/2020) </t>
  </si>
  <si>
    <t xml:space="preserve">IM20200001090 </t>
  </si>
  <si>
    <t xml:space="preserve">Prot. MISS 219/2020. Oggetto della missione: Valutazione scuola primaria. Spese TAB PI. MIlano 09/10/2020. PROVE NAZ (TAB 1090/2020 - AG 1091/2020 - FEE 1092/2020) </t>
  </si>
  <si>
    <t xml:space="preserve">IM20200001091 </t>
  </si>
  <si>
    <t xml:space="preserve">CIG 7432554198. Prot. MISS 219/2020. Oggetto della missione: Valutazione scuola primaria. Spese AG PI. MIlano 09/10/2020. PROVE NAZ (TAB 1090/2020 - AG 1091/2020 - FEE 1092/2020) </t>
  </si>
  <si>
    <t xml:space="preserve">IM20200001092 </t>
  </si>
  <si>
    <t xml:space="preserve">CIG 7432554198. Prot. MISS 219/2020. Oggetto della missione: Valutazione scuola primaria. Spese FEE AG. MIlano 09/10/2020. PROVE NAZ (TAB 1090/2020 - AG 1091/2020 - FEE 1092/2020) </t>
  </si>
  <si>
    <t xml:space="preserve">IM20200001108 </t>
  </si>
  <si>
    <t xml:space="preserve">POZZI SAEDA(0002666) </t>
  </si>
  <si>
    <t xml:space="preserve">Prot. MISS 220/2020. Oggetto della missione: Registrazione video per formazione docenti Bologna. Spese TAB PE. Bologna 07-10/10/2020. PROVE NAZ (TAB 1108/2020 - AG 1110/2020 - FEE 1113/2020) </t>
  </si>
  <si>
    <t xml:space="preserve">IM20200001110 </t>
  </si>
  <si>
    <t xml:space="preserve">CIG 7432554198. Prot. MISS 220/2020. Oggetto della missione: Registrazione video per formazione docenti Bologna. Spese AG PE. Bologna 07-10/10/2020. PROVE NAZ (TAB 1108/2020 - AG 1110/2020 - FEE 1113/2020) </t>
  </si>
  <si>
    <t xml:space="preserve">IM20200001113 </t>
  </si>
  <si>
    <t xml:space="preserve">CIG 7432554198. Prot. MISS 220/2020. Oggetto della missione: Registrazione video per formazione docenti Bologna. Spese FEE AG. Bologna 07-10/10/2020. PROVE NAZ (TAB 1108/2020 - AG 1110/2020 - FEE 1113/2020) </t>
  </si>
  <si>
    <t xml:space="preserve">IM20200001114 </t>
  </si>
  <si>
    <t xml:space="preserve">Prot. MISS 222/2020. Oggetto della missione: Registrazione video per formazione docenti Bologna. Spese TAB PI. Bologna 07-09/10/2020. PROVE NAZ (TAB 1114/2020 - AG 1115/2020 - FEE 1116/2020) </t>
  </si>
  <si>
    <t xml:space="preserve">IM20200001115 </t>
  </si>
  <si>
    <t xml:space="preserve">CIG 7432554198. Prot. MISS 222/2020. Oggetto della missione: Registrazione video per formazione docenti Bologna. Spese AG PI. Bologna 07-09/10/2020. PROVE NAZ (TAB 1114/2020 - AG 1115/2020 - FEE 1116/2020) </t>
  </si>
  <si>
    <t xml:space="preserve">IM20200001116 </t>
  </si>
  <si>
    <t xml:space="preserve">CIG 7432554198. Prot. MISS 222/2020. Oggetto della missione: Registrazione video per formazione docenti Bologna. Spese FEE AG. Bologna 07-09/10/2020. PROVE NAZ (TAB 1114/2020 - AG 1115/2020 - FEE 1116/2020) </t>
  </si>
  <si>
    <t xml:space="preserve">IM20200001117 </t>
  </si>
  <si>
    <t xml:space="preserve">Prot. MISS 223/2020. Oggetto della missione: Registrazione video per formazione docenti Bologna. Spese TAB PE. Bologna 07-09/10/2020. PROVE NAZ (TAB 1117/2020 - AG 1118/2020 - FEE 1119/2020) </t>
  </si>
  <si>
    <t xml:space="preserve">IM20200001118 </t>
  </si>
  <si>
    <t xml:space="preserve">CIG 7432554198. Prot. MISS 223/2020. Oggetto della missione: Registrazione video per formazione docenti Bologna. Spese AG PE. Bologna 07-09/10/2020. PROVE NAZ (TAB 1117/2020 - AG 1118/2020 - FEE 1119/2020) </t>
  </si>
  <si>
    <t xml:space="preserve">IM20200001119 </t>
  </si>
  <si>
    <t xml:space="preserve">CIG 7432554198. Prot. MISS 223/2020. Oggetto della missione: Registrazione video per formazione docenti Bologna. Spese FEE AG. Bologna 07-09/10/2020. PROVE NAZ (TAB 1117/2020 - AG 1118/2020 - FEE 1119/2020) </t>
  </si>
  <si>
    <t xml:space="preserve">IM20200001120 </t>
  </si>
  <si>
    <t xml:space="preserve">IM20200001123 </t>
  </si>
  <si>
    <t xml:space="preserve">Prot. MISS 227/2020. Oggetto della missione: Registrazione video per formazione docenti, Bologna. Spese TAB PE. Bologna 12-13/10/2020. PROVE NAZ (TAB 1123/2020 - AG 1124/2020 - FEE 1125/2020) </t>
  </si>
  <si>
    <t xml:space="preserve">IM20200001124 </t>
  </si>
  <si>
    <t xml:space="preserve">CIG 7432554198. Prot. MISS 227/2020. Oggetto della missione: Registrazione video per formazione docenti, Bologna. Spese AG PE. Bologna 12-13/10/2020. PROVE NAZ (TAB 1123/2020 - AG 1124/2020 - FEE 1125/2020) </t>
  </si>
  <si>
    <t xml:space="preserve">IM20200001125 </t>
  </si>
  <si>
    <t xml:space="preserve">CIG 7432554198. Prot. MISS 227/2020. Oggetto della missione: Registrazione video per formazione docenti, Bologna. Spese FEE AG. Bologna 12-13/10/2020. PROVE NAZ (TAB 1123/2020 - AG 1124/2020 - FEE 1125/2020) </t>
  </si>
  <si>
    <t xml:space="preserve">IM20200001126 </t>
  </si>
  <si>
    <t xml:space="preserve">Prot. MISS 228-231-232/2020. Oggetto della missione: Registrazione video per formazione docenti, Bologna. Spese TAB PI. Bologna 11-13/10/2020. PROVE NAZ (TAB 1126/2020 - AG 1127/2020 - FEE 1128/2020) </t>
  </si>
  <si>
    <t xml:space="preserve">IM20200001127 </t>
  </si>
  <si>
    <t xml:space="preserve">CIG 7432554198. Prot. MISS 228-231-232/2020. Oggetto della missione: Registrazione video per formazione docenti, Bologna. Spese AG PI. Bologna 11-13/10/2020. PROVE NAZ (TAB 1126/2020 - AG 1127/2020 - FEE 1128/2020) </t>
  </si>
  <si>
    <t xml:space="preserve">IM20200001128 </t>
  </si>
  <si>
    <t xml:space="preserve">CIG 7432554198. Prot. MISS 228-231-232/2020. Oggetto della missione: Registrazione video per formazione docenti, Bologna. Spese FEE AG. Bologna 11-13/10/2020. PROVE NAZ (TAB 1126/2020 - AG 1127/2020 - FEE 1128/2020) </t>
  </si>
  <si>
    <t xml:space="preserve">IM20200001129 </t>
  </si>
  <si>
    <t xml:space="preserve">TRAVERSA ALESSANDRA TERESA(0081237) </t>
  </si>
  <si>
    <t xml:space="preserve">Prot. MISS 229/2020. Oggetto della missione: Registrazione video per formazione docenti, Bologna. Spese TAB PE. Bologna 20-21/10/2020. PROVE NAZ (TAB 1129/2020 - AG 1130/2020 - FEE 1131/2020) </t>
  </si>
  <si>
    <t xml:space="preserve">IM20200001130 </t>
  </si>
  <si>
    <t xml:space="preserve">CIG 7432554198. Prot. MISS 229/2020. Oggetto della missione: Registrazione video per formazione docenti, Bologna. Spese AG PE. Bologna 20-21/10/2020. PROVE NAZ (TAB 1129/2020 - AG 1130/2020 - FEE 1131/2020) </t>
  </si>
  <si>
    <t xml:space="preserve">IM20200001131 </t>
  </si>
  <si>
    <t xml:space="preserve">CIG 7432554198. Prot. MISS 229/2020. Oggetto della missione: Registrazione video per formazione docenti, Bologna. Spese FEE AG. Bologna 20-21/10/2020. PROVE NAZ (TAB 1129/2020 - AG 1130/2020 - FEE 1131/2020) </t>
  </si>
  <si>
    <t xml:space="preserve">IM20200001132 </t>
  </si>
  <si>
    <t xml:space="preserve">Prot. MISS 230/2020. Oggetto della missione: Registrazione video per formazione docenti, Bologna. Spese TAB PE. Bologna 14/10/2020. PROVE NAZ </t>
  </si>
  <si>
    <t xml:space="preserve">IM20200001133 </t>
  </si>
  <si>
    <t xml:space="preserve">ENGINEERING INGEGNERIA INFORM(0000314) </t>
  </si>
  <si>
    <t xml:space="preserve">RESTITUZIONE DEPOSITO CAUZIONE CIG 79619232B6 ALLIANZ SIN 755155742 RIF società ENGINEERING </t>
  </si>
  <si>
    <t xml:space="preserve">01 U 2020 7.2.04.002.01 71012 Restituzione di depositi cauzionali o contrattuali presso terzi </t>
  </si>
  <si>
    <t xml:space="preserve">IM20200001134 </t>
  </si>
  <si>
    <t xml:space="preserve">MELPIGNANO LUIGI(0003121) </t>
  </si>
  <si>
    <t xml:space="preserve">S/RIMBORSO MISS.000005105 data 22/05/2019 per CASTELLANETA ATRIO Nuclei Esperti Valutazione - Prima visita alle scuole (DA REV 1428/2020) </t>
  </si>
  <si>
    <t xml:space="preserve">01 U 2020 7.1.99.001.01 71013 Spese non andate a buon fine (PG) </t>
  </si>
  <si>
    <t xml:space="preserve">IM20200001135 </t>
  </si>
  <si>
    <t xml:space="preserve">Prot. MISS 233/2020. Oggetto della missione: Registrazione video formazione docenti, Bologna. Spese TAB PI. Bologna 13-14/10/2020. PROVE NAZ (TAB 1135/2020 - AG 1136/2020 - FEE 1137/2020) </t>
  </si>
  <si>
    <t xml:space="preserve">IM20200001136 </t>
  </si>
  <si>
    <t xml:space="preserve">CIG 7432554198. Prot. MISS 233/2020. Oggetto della missione: Registrazione video formazione docenti, Bologna. Spese AG PI. Bologna 13-14/10/2020. PROVE NAZ (TAB 1135/2020 - AG 1136/2020 - FEE 1137/2020) </t>
  </si>
  <si>
    <t xml:space="preserve">IM20200001137 </t>
  </si>
  <si>
    <t xml:space="preserve">CIG 7432554198. Prot. MISS 233-234/2020. Oggetto della missione: Registrazione video formazione docenti, Bologna. Spese FEE AG (PI + PE). Bologna 13-14/10/2020. PROVE NAZ (TAB 1135/2020 + TAB 1138/2020 - AG 1136/2020 + 1139/2020 - FEE 1137/2020) </t>
  </si>
  <si>
    <t xml:space="preserve">IM20200001138 </t>
  </si>
  <si>
    <t xml:space="preserve">Prot. MISS 234/2020. Oggetto della missione: Registrazione video formazione docenti, Bologna. Spese TAB PE. Bologna 13-14/10/2020. PROVE NAZ (TAB 1138/2020 - AG 1139/2020 - FEE 1137/2020) </t>
  </si>
  <si>
    <t xml:space="preserve">IM20200001139 </t>
  </si>
  <si>
    <t xml:space="preserve">CIG 7432554198. Prot. MISS 234/2020. Oggetto della missione: Registrazione video formazione docenti, Bologna. Spese AG PE. Bologna 13-14/10/2020. PROVE NAZ (TAB 1138/2020 - AG 1139/2020 - FEE 1137/2020) </t>
  </si>
  <si>
    <t xml:space="preserve">IM20200001142 </t>
  </si>
  <si>
    <t xml:space="preserve">IM20200001144 </t>
  </si>
  <si>
    <t xml:space="preserve">IM20200001146 </t>
  </si>
  <si>
    <t xml:space="preserve">COMPENSO PER SEL 8/2017 N. 10 ESPERTI COSTRUZIONI PROVE APPRNDIMENTO/MATEMATICA/ITALIANO GENNAIO 2018-DICEMBRE 2020 (DA IMP 1907/2018) </t>
  </si>
  <si>
    <t xml:space="preserve">01 U 2020 1.3.02.010.01 13078 Incarichi libero professionali di studi, ricerca e consulenza (PROVE NAZ) </t>
  </si>
  <si>
    <t xml:space="preserve">IM20200001147 </t>
  </si>
  <si>
    <t xml:space="preserve">IRAP SU COMPENSO SEL 8/2017 PER N. 10 ESPERTI COSTRUZIONI PROVE APPRNDIMENTO/MATEMATICA/ITALIANO GENNAIO 2018-DICEMBRE 2020 (IMP 1906/2018) </t>
  </si>
  <si>
    <t xml:space="preserve">IM20200001151 </t>
  </si>
  <si>
    <t xml:space="preserve">Prot. MISS 235/2020. Oggetto della missione: Incontri Ministero Valutazione scuola primaria. Spese TAB PE. Roma 15-16/10/2020. PROVE NAZ (TAB 1151/2020 - AG 1152/2020 - FEE 1153/2020) </t>
  </si>
  <si>
    <t xml:space="preserve">IM20200001152 </t>
  </si>
  <si>
    <t xml:space="preserve">CIG 7432554198. Prot. MISS 235/2020. Oggetto della missione: Incontri Ministero Valutazione scuola primaria. Spese AG PE. Roma 15-16/10/2020. PROVE NAZ (TAB 1151/2020 - AG 1152/2020 - FEE 1153/2020) </t>
  </si>
  <si>
    <t xml:space="preserve">IM20200001153 </t>
  </si>
  <si>
    <t xml:space="preserve">CIG 7432554198. Prot. MISS 235/2020. Oggetto della missione: Incontri Ministero Valutazione scuola primaria. Spese FEE AG. Roma 15-16/10/2020. PROVE NAZ (TAB 1151/2020 - AG 1152/2020 - FEE 1153/2020) </t>
  </si>
  <si>
    <t xml:space="preserve">IM20200001155 </t>
  </si>
  <si>
    <t xml:space="preserve">CIG 7432554198. Prot. MISS 226/2020. Oggetto della missione: Registrazione video per formazione docenti Bologna. Spese AG PE. Bologna 30-31/10/2020. PROVE NAZ (TAB 1154/2020 - AG 1155/2020 - FEE 1156/2020) </t>
  </si>
  <si>
    <t xml:space="preserve">IM20200001156 </t>
  </si>
  <si>
    <t xml:space="preserve">CIG 7432554198. Prot. MISS 226/2020. Oggetto della missione: Registrazione video per formazione docenti Bologna. Spese FEE AG. Bologna 30-31/10/2020. PROVE NAZ (TAB 1154/2020 - AG 1155/2020 - FEE 1156/2020) </t>
  </si>
  <si>
    <t xml:space="preserve">IM20200001157 </t>
  </si>
  <si>
    <t xml:space="preserve">DI PIETRO FABIO(0007157) </t>
  </si>
  <si>
    <t xml:space="preserve">Prot. MISS 236/2020. Oggetto della missione: Registrazione video per formazione docenti Bologna. Spese TAB PE. Bologna 18-19/10/2020. PROVE NAZ (TAB 1157/2020 - AG 1158/2020 - FEE 1159/2020) </t>
  </si>
  <si>
    <t xml:space="preserve">IM20200001158 </t>
  </si>
  <si>
    <t xml:space="preserve">CIG 7432554198. Prot. MISS 236/2020. Oggetto della missione: Registrazione video per formazione docenti Bologna. Spese AG PE. Bologna 18-19/10/2020. PROVE NAZ (TAB 1157/2020 - AG 1158/2020 - FEE 1159/2020) </t>
  </si>
  <si>
    <t xml:space="preserve">IM20200001159 </t>
  </si>
  <si>
    <t xml:space="preserve">CIG 7432554198. Prot. MISS 236/2020. Oggetto della missione: Registrazione video per formazione docenti Bologna. Spese FEE AG. Bologna 18-19/10/2020. PROVE NAZ (TAB 1157/2020 - AG 1158/2020 - FEE 1159/2020) </t>
  </si>
  <si>
    <t xml:space="preserve">IM20200001167 </t>
  </si>
  <si>
    <t xml:space="preserve">SEGHETTI EMILIA(0003006) </t>
  </si>
  <si>
    <t xml:space="preserve">Prot. MISS 238/2020. Oggetto della missione: Registrazione video formazione Docenti (Bologna). Spese TAB PE. Bologna 30/10/2020. PROVE NAZ (TAB 1167/2020) </t>
  </si>
  <si>
    <t xml:space="preserve">IM20200001168 </t>
  </si>
  <si>
    <t xml:space="preserve">LEONETTI ELIANA(0007191) </t>
  </si>
  <si>
    <t xml:space="preserve">Prot. MISS 237/2020. Oggetto della missione: Registrazione video formazione Docenti (Bologna). Spese TAB PE. Bologna 21/10/2020. PROVE NAZ (TAB 1168/2020) </t>
  </si>
  <si>
    <t xml:space="preserve">IM20200001169 </t>
  </si>
  <si>
    <t xml:space="preserve">GRANDI MARIA GIOVANNA(0081248) </t>
  </si>
  <si>
    <t xml:space="preserve">Prot. MISS 241/2020. Oggetto della missione: Registrazione video formazione Docenti (Bologna). Spese TAB PE. Bologna 22/10/2020. PROVE NAZ (TAB 1169/2020) </t>
  </si>
  <si>
    <t xml:space="preserve">IM20200001170 </t>
  </si>
  <si>
    <t xml:space="preserve">Prot. MISS 239/2020. Oggetto della missione: Registrazione video formazione Docenti (Bologna). Spese TAB PI. Bologna 18-24/10/2020. PROVE NAZ (TAB 1170/2020 - AG 1171/2020 - FEE 1175/2020) </t>
  </si>
  <si>
    <t xml:space="preserve">IM20200001171 </t>
  </si>
  <si>
    <t xml:space="preserve">CIG 7432554198. Prot. MISS 239/2020. Oggetto della missione: Registrazione video formazione Docenti (Bologna). Spese AG PI. Bologna 18-24/10/2020. PROVE NAZ (TAB 1170/2020 - AG 1171/2020 - FEE 1175/2020) </t>
  </si>
  <si>
    <t xml:space="preserve">IM20200001172 </t>
  </si>
  <si>
    <t xml:space="preserve">01 U 2020 1.3.02.005.99 13050 UTENZE E CANONI PER ALTRI SERVIZI (VALUT SCUOLE SPESE NOLEGGIO FOTOCOPIATRICI) </t>
  </si>
  <si>
    <t xml:space="preserve">IM20200001174 </t>
  </si>
  <si>
    <t xml:space="preserve">IM20200001175 </t>
  </si>
  <si>
    <t xml:space="preserve">CIG 7432554198. Prot. MISS 239/2020. Oggetto della missione: Registrazione video formazione Docenti (Bologna). Spese FEE AG. Bologna 18-24/10/2020. PROVE NAZ (TAB 1170/2020 - AG 1171/2020 - FEE 1175/2020) </t>
  </si>
  <si>
    <t xml:space="preserve">IM20200001176 </t>
  </si>
  <si>
    <t xml:space="preserve">Prot. MISS 240/2020. Oggetto della missione: Registrazione video formazione Docenti (Bologna). Spese TAB PE. Bologna 18-24/10/2020. PROVE NAZ (TAB 1176/2020 - AG 1177/2020 - FEE 1179/2020) </t>
  </si>
  <si>
    <t xml:space="preserve">IM20200001177 </t>
  </si>
  <si>
    <t xml:space="preserve">CIG 7432554198. Prot. MISS 240/2020. Oggetto della missione: Registrazione video formazione Docenti (Bologna). Spese AG PE. Bologna 18-24/10/2020. PROVE NAZ (TAB 1176/2020 - AG 1177/2020 - FEE 1179/2020) </t>
  </si>
  <si>
    <t xml:space="preserve">IM20200001178 </t>
  </si>
  <si>
    <t xml:space="preserve">01 U 2020 1.3.02.005.99 13050 UTENZE E CANONI PER ALTRI SERVIZI (PROVE NAZ SPESE NOLEGGIO FOTOCOPIATRICI) </t>
  </si>
  <si>
    <t xml:space="preserve">IM20200001179 </t>
  </si>
  <si>
    <t xml:space="preserve">CIG 7432554198. Prot. MISS 240/2020. Oggetto della missione: Registrazione video formazione Docenti (Bologna). Spese FEE AG. Bologna 18-24/10/2020. PROVE NAZ (TAB 1176/2020 - AG 1177/2020 - FEE 1179/2020) </t>
  </si>
  <si>
    <t xml:space="preserve">IM20200001180 </t>
  </si>
  <si>
    <t xml:space="preserve">IM20200001181 </t>
  </si>
  <si>
    <t xml:space="preserve">IM20200001183 </t>
  </si>
  <si>
    <t xml:space="preserve">Prot. MISS 243-244-245/2020. Oggetto della missione: Registrazione video formazione docenti Bologna. Spese TAB PE. Bologna 19/10/2020. PROVE NAZ (TAB 1183/2020 - AG 1184/2020 - FEE 1185/2020) </t>
  </si>
  <si>
    <t xml:space="preserve">IM20200001184 </t>
  </si>
  <si>
    <t xml:space="preserve">CIG 7432554198. Prot. MISS 243-244-245/2020. Oggetto della missione: Registrazione video formazione docenti Bologna. Spese AG PE. Bologna 19/10/2020. PROVE NAZ (TAB 1183/2020 - AG 1184/2020 - FEE 1185/2020) </t>
  </si>
  <si>
    <t xml:space="preserve">IM20200001185 </t>
  </si>
  <si>
    <t xml:space="preserve">CIG 7432554198. Prot. MISS 243-244-245/2020. Oggetto della missione: Registrazione video formazione docenti Bologna. Spese FEE AG. Bologna 19/10/2020. PROVE NAZ (TAB 1183/2020 - AG 1184/2020 - FEE 1185/2020) </t>
  </si>
  <si>
    <t xml:space="preserve">IM20200001189 </t>
  </si>
  <si>
    <t xml:space="preserve">Prot. MISS 249/2020. Oggetto della missione: Registrazione video formazione docenti Bologna. Spese TAB PE. Bologna 19/10/2020. PROVE NAZ (TAB 1189/2020) </t>
  </si>
  <si>
    <t xml:space="preserve">IM20200001190 </t>
  </si>
  <si>
    <t xml:space="preserve">DEL VECCHIO GABRIELLA(0007035) </t>
  </si>
  <si>
    <t xml:space="preserve">Prot. MISS 251/2020. Oggetto della missione: Registrazione video formazione docenti Bologna. Spese TAB PE. Bologna 20-21/10/2020. PROVE NAZ (TAB 1190/2020 - AG 1191/2020 - FEE 1192/2020) </t>
  </si>
  <si>
    <t xml:space="preserve">IM20200001191 </t>
  </si>
  <si>
    <t xml:space="preserve">CIG 7432554198. Prot. MISS 251/2020. Oggetto della missione: Registrazione video formazione docenti Bologna. Spese AG PE. Bologna 20-21/10/2020. PROVE NAZ (TAB 1190/2020 - AG 1191/2020 - FEE 1192/2020) </t>
  </si>
  <si>
    <t xml:space="preserve">IM20200001192 </t>
  </si>
  <si>
    <t xml:space="preserve">CIG 7432554198. Prot. MISS 251/2020. Oggetto della missione: Registrazione video formazione docenti Bologna. Spese FEE AG. Bologna 20-21/10/2020. PROVE NAZ (TAB 1190/2020 - AG 1191/2020 - FEE 1192/2020) </t>
  </si>
  <si>
    <t xml:space="preserve">IM20200001193 </t>
  </si>
  <si>
    <t xml:space="preserve">Prot. MISS 247/2020. Oggetto della missione: Registrazione video formazione docenti Bologna. Spese TA PI. Bologna 21-23/10/2020. PROVE NAZ (TAB 1193/2020 - AG 1194/2020 - FEE 1195/2020) </t>
  </si>
  <si>
    <t xml:space="preserve">IM20200001194 </t>
  </si>
  <si>
    <t xml:space="preserve">CIG 7432554198. Prot. MISS 247/2020. Oggetto della missione: Registrazione video formazione docenti Bologna. Spese AG PI. Bologna 21-23/10/2020. PROVE NAZ (TAB 1193/2020 - AG 1194/2020 - FEE 1195/2020) </t>
  </si>
  <si>
    <t xml:space="preserve">IM20200001195 </t>
  </si>
  <si>
    <t xml:space="preserve">CIG 7432554198. Prot. MISS 247/2020. Oggetto della missione: Registrazione video formazione docenti Bologna. Spese FEE AG. Bologna 21-23/10/2020. PROVE NAZ (TAB 1193/2020 - AG 1194/2020 - FEE 1195/2020) </t>
  </si>
  <si>
    <t xml:space="preserve">IM20200001196 </t>
  </si>
  <si>
    <t xml:space="preserve">BIAGI PATRIZIA(0081264) </t>
  </si>
  <si>
    <t xml:space="preserve">Prot. MISS 242/2020. Oggetto della missione: Registrazione video formazione docenti Bologna. Spese TAB PE. Bologna 30/10/2020. PROVE NAZ (TAB 1196/2020 - AG 1197/2020 - FEE 1198/2020) </t>
  </si>
  <si>
    <t xml:space="preserve">IM20200001197 </t>
  </si>
  <si>
    <t xml:space="preserve">CIG 7432554198. Prot. MISS 242/2020. Oggetto della missione: Registrazione video formazione docenti Bologna. Spese AG PE. Bologna 30/10/2020. PROVE NAZ (TAB 1196/2020 - AG 1197/2020 - FEE 1198/2020) </t>
  </si>
  <si>
    <t xml:space="preserve">IM20200001198 </t>
  </si>
  <si>
    <t xml:space="preserve">CIG 7432554198. Prot. MISS 242/2020. Oggetto della missione: Registrazione video formazione docenti Bologna. Spese AG FEE. Bologna 30/10/2020. PROVE NAZ (TAB 1196/2020 - AG 1197/2020 - FEE 1198/2020) </t>
  </si>
  <si>
    <t xml:space="preserve">IM20200001199 </t>
  </si>
  <si>
    <t xml:space="preserve">SIBONA NICOLETTA(0081250) </t>
  </si>
  <si>
    <t xml:space="preserve">Prot. MISS 248/2020. Oggetto della missione: Registrazione video formazione docenti Bologna. Spese TAB PE. Bologna 24/10/2020. PROVE NAZ (TAB 1199/2020 - AG 1200/2020 - FEE 1201/2020) </t>
  </si>
  <si>
    <t xml:space="preserve">IM20200001200 </t>
  </si>
  <si>
    <t xml:space="preserve">CIG 7432554198. Prot. MISS 248/2020. Oggetto della missione: Registrazione video formazione docenti Bologna. Spese AG PE. Bologna 24/10/2020. PROVE NAZ (TAB 1199/2020 - AG 1200/2020 - FEE 1201/2020) </t>
  </si>
  <si>
    <t xml:space="preserve">IM20200001201 </t>
  </si>
  <si>
    <t xml:space="preserve">CIG 7432554198. Prot. MISS 248/2020. Oggetto della missione: Registrazione video formazione docenti Bologna. Spese FEE AG. Bologna 24/10/2020. PROVE NAZ (TAB 1199/2020 - AG 1200/2020 - FEE 1201/2020) </t>
  </si>
  <si>
    <t xml:space="preserve">IM20200001202 </t>
  </si>
  <si>
    <t xml:space="preserve">MANDELLI ORNELLA(0007044) </t>
  </si>
  <si>
    <t xml:space="preserve">Prot. MISS 253/2020. Oggetto della missione: Registrazione video formazione docenti Bologna. Spese TAB PE. Bologna 24/10/2020. PROVE NAZ (TAB 1202/2020) </t>
  </si>
  <si>
    <t xml:space="preserve">IM20200001205 </t>
  </si>
  <si>
    <t xml:space="preserve">CANDIOTTO ARIANNA(0081259) </t>
  </si>
  <si>
    <t xml:space="preserve">Prot. MISS 256/2020. Oggetto della missione: Registrazione video formazione docenti Bologna. Spese TAB PE. Bologna 31/10/2020. PROVE NAZ (TAB 1205/2020) </t>
  </si>
  <si>
    <t xml:space="preserve">IM20200001206 </t>
  </si>
  <si>
    <t xml:space="preserve">Prot. MISS 257/2020. Oggetto della missione: Registrazione video formazione docenti Bologna. Spese TAB PE. Bologna 23/10/2020. PROVE NAZ (TAB 1206/2020) </t>
  </si>
  <si>
    <t xml:space="preserve">IM20200001207 </t>
  </si>
  <si>
    <t xml:space="preserve">VANZULLI DANILA(0007065) </t>
  </si>
  <si>
    <t xml:space="preserve">Prot. MISS 254/2020. Oggetto della missione: Registrazione video formazione docenti Bologna. Spese TAB PE. Bologna 21/10/2020. PROVE NAZ (TAB 1207/2020 - AG 1208/2020 - FEE 1209/2020) </t>
  </si>
  <si>
    <t xml:space="preserve">IM20200001208 </t>
  </si>
  <si>
    <t xml:space="preserve">CIG 7432554198. Prot. MISS 254/2020. Oggetto della missione: Registrazione video formazione docenti Bologna. Spese AG PE. Bologna 21/10/2020. PROVE NAZ (TAB 1207/2020 - AG 1208/2020 - FEE 1209/2020) </t>
  </si>
  <si>
    <t xml:space="preserve">IM20200001209 </t>
  </si>
  <si>
    <t xml:space="preserve">CIG 7432554198. Prot. MISS 254/2020. Oggetto della missione: Registrazione video formazione docenti Bologna. Spese FEE AG. Bologna 21/10/2020. PROVE NAZ (TAB 1207/2020 - AG 1208/2020 - FEE 1209/2020) </t>
  </si>
  <si>
    <t xml:space="preserve">IM20200001210 </t>
  </si>
  <si>
    <t xml:space="preserve">MORONI MANUELA ELISABETTA(0003286) </t>
  </si>
  <si>
    <t xml:space="preserve">Prot. MISS 246/2020. Oggetto della missione: Registrazione video formazione docenti Bologna. Spese TAB PE. Bologna 22/10/2020. PROVE NAZ (TAB 1210/2020 - AG 1211/2020 - FEE 1212/2020) </t>
  </si>
  <si>
    <t xml:space="preserve">IM20200001211 </t>
  </si>
  <si>
    <t xml:space="preserve">CIG 7432554198. Prot. MISS 246/2020. Oggetto della missione: Registrazione video formazione docenti Bologna. Spese AG PE. Bologna 22/10/2020. PROVE NAZ (TAB 1210/2020 - AG 1211/2020 - FEE 1212/2020) </t>
  </si>
  <si>
    <t xml:space="preserve">IM20200001212 </t>
  </si>
  <si>
    <t xml:space="preserve">CIG 7432554198. Prot. MISS 246/2020. Oggetto della missione: Registrazione video formazione docenti Bologna. Spese FEE AG. Bologna 22/10/2020. PROVE NAZ (TAB 1210/2020 - AG 1211/2020 - FEE 1212/2020) </t>
  </si>
  <si>
    <t xml:space="preserve">IM20200001213 </t>
  </si>
  <si>
    <t xml:space="preserve">BERAUD PATRIZIA(0007025) </t>
  </si>
  <si>
    <t xml:space="preserve">Prot. MISS 255/2020. Oggetto della missione: Registrazione video formazione docenti Bologna. Spese TAB PE. Bologna 21-22/10/2020. PROVE NAZ (TAB 1213/2020 - AG 1214/2020 - FEE 1215/2020) </t>
  </si>
  <si>
    <t xml:space="preserve">IM20200001214 </t>
  </si>
  <si>
    <t xml:space="preserve">CIG 7432554198. Prot. MISS 255/2020. Oggetto della missione: Registrazione video formazione docenti Bologna. Spese AG PE. Bologna 21-22/10/2020. PROVE NAZ (TAB 1213/2020 - AG 1214/2020 - FEE 1215/2020) </t>
  </si>
  <si>
    <t xml:space="preserve">IM20200001215 </t>
  </si>
  <si>
    <t xml:space="preserve">CIG 7432554198. Prot. MISS 255/2020. Oggetto della missione: Registrazione video formazione docenti Bologna. Spese FEE AG. Bologna 21-22/10/2020. PROVE NAZ (TAB 1213/2020 - AG 1214/2020 - FEE 1215/2020) </t>
  </si>
  <si>
    <t xml:space="preserve">IM20200001216 </t>
  </si>
  <si>
    <t xml:space="preserve">Prot. MISS 259/2020. Oggetto della missione: Registrazione video formazione docenti Bologna. Spese TAB PE. Bologna 22-23/10/2020. PROVE NAZ (TAB 1216/2020) </t>
  </si>
  <si>
    <t xml:space="preserve">IM20200001217 </t>
  </si>
  <si>
    <t xml:space="preserve">IM20200001218 </t>
  </si>
  <si>
    <t xml:space="preserve">Prot. MISS 261-262/2020. Oggetto della missione: Registrazione video formazione docenti Bologna. Spese TAB PE. Bologna 24/10/2020. PROVE NAZ (TAB 1218/2020) </t>
  </si>
  <si>
    <t xml:space="preserve">IM20200001219 </t>
  </si>
  <si>
    <t xml:space="preserve">GUERRA GIORGIO(0081240) </t>
  </si>
  <si>
    <t xml:space="preserve">Prot. MISS 258/2020. Oggetto della missione: Registrazione video formazione docenti Bologna. Spese TAB PE. Bologna 31/10/2020. PROVE NAZ (TAB 1219/2020 - AG 1220/2020 - FEE 1221/2020 </t>
  </si>
  <si>
    <t xml:space="preserve">IM20200001220 </t>
  </si>
  <si>
    <t xml:space="preserve">CIG 7432554198. Prot. MISS 258/2020. Oggetto della missione: Registrazione video formazione docenti Bologna. Spese AG PE. Bologna 31/10/2020. PROVE NAZ (TAB 1219/2020 - AG 1220/2020 - FEE 1221/2020 </t>
  </si>
  <si>
    <t xml:space="preserve">IM20200001221 </t>
  </si>
  <si>
    <t xml:space="preserve">CIG 7432554198. Prot. MISS 258/2020. Oggetto della missione: Registrazione video formazione docenti Bologna. Spese FEE AG. Bologna 31/10/2020. PROVE NAZ (TAB 1219/2020 - AG 1220/2020 - FEE 1221/2020 </t>
  </si>
  <si>
    <t xml:space="preserve">IM20200001222 </t>
  </si>
  <si>
    <t xml:space="preserve">Prot. MISS 260/2020. Oggetto della missione: Registrazione video formazione docenti Bologna. Spese TAB PI. Bologna 28-29/10/2020. PROVE NAZ (TAB 1222/2020 - AG 1223/2020 - FEE 1224/2020) </t>
  </si>
  <si>
    <t xml:space="preserve">IM20200001223 </t>
  </si>
  <si>
    <t xml:space="preserve">CIG 7432554198. Prot. MISS 260/2020. Oggetto della missione: Registrazione video formazione docenti Bologna. Spese FEE AG PI. Bologna 28-29/10/2020. PROVE NAZ (TAB 1222/2020 - AG 1223/2020 - FEE 1224/2020) </t>
  </si>
  <si>
    <t xml:space="preserve">IM20200001224 </t>
  </si>
  <si>
    <t xml:space="preserve">CIG 7432554198. Prot. MISS 260/2020. Oggetto della missione: Registrazione video formazione docenti Bologna. Spese FEE AG. Bologna 28-29/10/2020. PROVE NAZ (TAB 1222/2020 - AG 1223/2020 - FEE 1224/2020) </t>
  </si>
  <si>
    <t xml:space="preserve">IM20200001229 </t>
  </si>
  <si>
    <t xml:space="preserve">Prot. MISS 264/2020. Oggetto della missione: Registrazione video formazione docenti. Spese TAB PI. Bologna 22-23/10/2020. PROVE NAZ (TAB 1229/2020 - AG 1230/2020 - FEE 1231/2020) </t>
  </si>
  <si>
    <t xml:space="preserve">IM20200001230 </t>
  </si>
  <si>
    <t xml:space="preserve">CIG 7432554198. Prot. MISS 264/2020. Oggetto della missione: Registrazione video formazione docenti. Spese AG PI. Bologna 22-23/10/2020. PROVE NAZ (TAB 1229/2020 - AG 1230/2020 - FEE 1231/2020) </t>
  </si>
  <si>
    <t xml:space="preserve">IM20200001231 </t>
  </si>
  <si>
    <t xml:space="preserve">CIG 7432554198. Prot. MISS 264/2020. Oggetto della missione: Registrazione video formazione docenti. Spese FEE AG. Bologna 22-23/10/2020. PROVE NAZ (TAB 1229/2020 - AG 1230/2020 - FEE 1231/2020) </t>
  </si>
  <si>
    <t xml:space="preserve">IM20200001242 </t>
  </si>
  <si>
    <t xml:space="preserve">CONVENZIONE PER IL FINANZIAMENTO DI 1 BORSA PER IL CORSO DI DOTTORATO DI RICERCA IN SCIENZE SOCIALI - PROT N. 3864 DEL 30/06/2018 e 3898 - Impegno triennale </t>
  </si>
  <si>
    <t xml:space="preserve">01 U 2020 1.3.02.099.99 13115 Altri servizi non altrimenti classificabili (CONVENZIONI UNIV-ENTI PROVE NAZ) </t>
  </si>
  <si>
    <t xml:space="preserve">IM20200001243 </t>
  </si>
  <si>
    <t xml:space="preserve">01 U 2020 1.3.02.010.01 13078 Incarichi libero professionali di studi, ricerca e consulenza (INDAG INTER) </t>
  </si>
  <si>
    <t xml:space="preserve">IM20200001244 </t>
  </si>
  <si>
    <t xml:space="preserve">01 U 2020 1.1.02.001.01 11029 Contributi obbligatori per il personale consulenze (INPS INDAG INTER) </t>
  </si>
  <si>
    <t xml:space="preserve">IM20200001245 </t>
  </si>
  <si>
    <t xml:space="preserve">01 U 2020 1.2.01.001.01 12003 IRAP a carico dell'ente sugli emolumenti al personale consulenze (INDAG INTER) </t>
  </si>
  <si>
    <t xml:space="preserve">IM20200001248 </t>
  </si>
  <si>
    <t xml:space="preserve">TOMASI CLAUDIA(0004210) </t>
  </si>
  <si>
    <t xml:space="preserve">Prot. MISS 266/2020. Oggetto della missione: Registrazione video formazione docenti Chianciano Terme. Spese TAB PE. Chianciano Terme 31/10/2020. PROVE NAZ (TAB 1248/2020) </t>
  </si>
  <si>
    <t xml:space="preserve">IM20200001249 </t>
  </si>
  <si>
    <t xml:space="preserve">Prot. MISS 265/2020. Oggetto della missione: Registrazione video formazione docenti Bologna. Spese TAB PI. Bologna 29-31/10/2020. PROVE NAZ (TAB 1249/2020 - AG 1250/2020 - FEE 1251/2020) </t>
  </si>
  <si>
    <t xml:space="preserve">IM20200001250 </t>
  </si>
  <si>
    <t xml:space="preserve">CIG 7432554198. Prot. MISS 265/2020. Oggetto della missione: Registrazione video formazione docenti Bologna. Spese AG PI. Bologna 29-31/10/2020. PROVE NAZ (TAB 1249/2020 - AG 1250/2020 - FEE 1251/2020) </t>
  </si>
  <si>
    <t xml:space="preserve">IM20200001251 </t>
  </si>
  <si>
    <t xml:space="preserve">CIG 7432554198. Prot. MISS 265/2020. Oggetto della missione: Registrazione video formazione docenti Bologna. Spese FEE AG. Bologna 29-31/10/2020. PROVE NAZ (TAB 1249/2020 - AG 1250/2020 - FEE 1251/2020) </t>
  </si>
  <si>
    <t xml:space="preserve">IM20200001259 </t>
  </si>
  <si>
    <t xml:space="preserve">RUELE MICHELE(0007153) </t>
  </si>
  <si>
    <t xml:space="preserve">Prot. MISS 267/2020. Oggetto della missione: Registrazione video formazione docenti Bologna. Spese TAB PE. Bologna 30-31/10/2020. PROVE NAZ (TAB 1259/2020 - AG 1260/2020 - FEE 1261/2020) </t>
  </si>
  <si>
    <t xml:space="preserve">IM20200001260 </t>
  </si>
  <si>
    <t xml:space="preserve">CIG 7432554198. Prot. MISS 267/2020. Oggetto della missione: Registrazione video formazione docenti Bologna. Spese AG PE. Bologna 30-31/10/2020. PROVE NAZ (TAB 1259/2020 - AG 1260/2020 - FEE 1261/2020) </t>
  </si>
  <si>
    <t xml:space="preserve">IM20200001261 </t>
  </si>
  <si>
    <t xml:space="preserve">CIG 7432554198. Prot. MISS 267/2020. Oggetto della missione: Registrazione video formazione docenti Bologna. Spese FEE AG. Bologna 30-31/10/2020. PROVE NAZ (TAB 1259/2020 - AG 1260/2020 - FEE 1261/2020) </t>
  </si>
  <si>
    <t xml:space="preserve">IM20200001276 </t>
  </si>
  <si>
    <t xml:space="preserve">Prot. 5296 del 09/11/2020 - Lotto CIG 7801557081 - Incarico fornitura di materiale di cancelleria a favore dell’INVALSI connessa alle attività istituzionali amministrative. - ID 621831/2020. Richiesta Batterie per Dispenser DPI Fase 2. Dettaglio: N. 50 Co </t>
  </si>
  <si>
    <t xml:space="preserve">01 U 2020 1.3.01.002.99 13017 Altri beni e materiali di consumo (FOE) </t>
  </si>
  <si>
    <t xml:space="preserve">IM20200001280 </t>
  </si>
  <si>
    <t xml:space="preserve">ID 622565 (ex 622461) Convenzione tecnico-scientifica Dipartimento Scienze dell'Educazione Giovanni Maria Bertin dell'Alma Mater Studiorum UniBO (Area 1 richiesta x CdA di novembre) </t>
  </si>
  <si>
    <t xml:space="preserve">IM20200001281 </t>
  </si>
  <si>
    <t xml:space="preserve">CIG Z142CF66D6. Prot. 5218/2020. ID 621809/2020. Richiesta acquisto DPI Fase 2 - secondo ordine - Ottobre 2020. Fasc. 11.5|2020|57 </t>
  </si>
  <si>
    <t xml:space="preserve">IM20200001287 </t>
  </si>
  <si>
    <t xml:space="preserve">Prot. MISS 269/2020. Oggetto della missione: Registrazione video formazione docenti Bologna. Spese TAB PE. Bologna 19/11/2020. PROVE NAZ (TAB 1287/2020) </t>
  </si>
  <si>
    <t xml:space="preserve">IM20200001288 </t>
  </si>
  <si>
    <t xml:space="preserve">Prot. MISS 270/2020. Oggetto della missione: Registrazione video formazione docenti Bologna. Spese TAB PE. Bologna 19/11/2020. PROVE NAZ (TAB 1288/2020) </t>
  </si>
  <si>
    <t xml:space="preserve">IM20200001289 </t>
  </si>
  <si>
    <t xml:space="preserve">Prot. MISS 275/2020. Oggetto della missione: Registrazione video formazione docenti Bologna. Spese TAB PE. Bologna 20/11/2020. PROVE NAZ (TAB 1289/2020) </t>
  </si>
  <si>
    <t xml:space="preserve">IM20200001296 </t>
  </si>
  <si>
    <t xml:space="preserve">DOMINGO PAOLA(0003196) </t>
  </si>
  <si>
    <t xml:space="preserve">Prot. MISS 272/2020. Oggetto della missione: Registrazione video formazione docenti Bologna. Spese TAB PE. Bologna 12-13/11/2020. PROVE NAZ (TAB 1296/2020 - AG 1297/2020 - FEE 1298/2020) </t>
  </si>
  <si>
    <t xml:space="preserve">IM20200001297 </t>
  </si>
  <si>
    <t xml:space="preserve">CIG 7432554198. Prot. MISS 272/2020. Oggetto della missione: Registrazione video formazione docenti Bologna. Spese AG PE. Bologna 12-13/11/2020. PROVE NAZ (TAB 1296/2020 - AG 1297/2020 - FEE 1298/2020) </t>
  </si>
  <si>
    <t xml:space="preserve">IM20200001299 </t>
  </si>
  <si>
    <t xml:space="preserve">Prot. MISS 273/2020. Oggetto della missione: Registrazione video formazione docenti, Bologna. Spese TAB PE. Bologna 19-20/11/2020. PROVE NAZ (TAB 1299/2020 - AG 1300/2020 - FEE 1301/2020) </t>
  </si>
  <si>
    <t xml:space="preserve">IM20200001305 </t>
  </si>
  <si>
    <t xml:space="preserve">IM20200001306 </t>
  </si>
  <si>
    <t xml:space="preserve">Prot. MISS 278/2020. Oggetto della missione: Supporto allestimento materiali scuole ICCS 2022 FT. Spese TAB PI. Pomezia 09/11/2020. INDAG INTER (TAB 1306/2020) </t>
  </si>
  <si>
    <t xml:space="preserve">IM20200001307 </t>
  </si>
  <si>
    <t xml:space="preserve">Prot. MISS 282/2020. Oggetto della missione: Supporto allestimento materiali scuole ICCS 2022 FT. Spese TAB PI. Pomezia 09/11/2020. INDAG INTER (TAB 1307/2020) </t>
  </si>
  <si>
    <t xml:space="preserve">IM20200001312 </t>
  </si>
  <si>
    <t xml:space="preserve">Prot. MISS 286/2020. Oggetto della missione: Allestimento pacchi ICCS c/o STR PRESS. Spese TAB PI. Pomezia 11/11/2020. INDAG INTER (TAB 1312/2020) </t>
  </si>
  <si>
    <t xml:space="preserve">IM20200001314 </t>
  </si>
  <si>
    <t xml:space="preserve">GILBERTI CHIARA(0005402) </t>
  </si>
  <si>
    <t xml:space="preserve">Prot. MISS 284/2020. Oggetto della missione: Registrazione video formazione docenti. Spese TAB PE. Bologna 13/11/2020. PROVE NAZ (TAB 1314/2020) </t>
  </si>
  <si>
    <t xml:space="preserve">IM20200001315 </t>
  </si>
  <si>
    <t xml:space="preserve">Prot. MISS 285/2020. Oggetto della missione: Registrazione video formazione docenti. Spese TAB PE. Bologna 19/11/2020. PROVE NAZ (TAB 1314/2020) </t>
  </si>
  <si>
    <t xml:space="preserve">IM20200001317 </t>
  </si>
  <si>
    <t xml:space="preserve">DA PERFEZIONARE Costo personale comandato presso l'INVALSI (Nolli) </t>
  </si>
  <si>
    <t xml:space="preserve">01 U 2020 1.9.01.001.01 19001 Rimborsi per spese di personale comando (PROVE NAZ) </t>
  </si>
  <si>
    <t xml:space="preserve">IM20200001318 </t>
  </si>
  <si>
    <t xml:space="preserve">DA PERFEZIONARE Costo per l'aggiornamento del personale INVALSI </t>
  </si>
  <si>
    <t xml:space="preserve">IM20200001323 </t>
  </si>
  <si>
    <t xml:space="preserve">EDUCATIONAL TESTING SERVICE(0003809) </t>
  </si>
  <si>
    <t xml:space="preserve">Determina n. 218/2020 - ID 619641 OCSE PISA Agreement con Educational Testing (ETS)per i servizi internazionali inerenti le opzioni nazionali richieste dall'INVALSI per il progetto PISA 2022 </t>
  </si>
  <si>
    <t xml:space="preserve">01 U 2020 1.3.02.099.99 13115 Altri servizi non altrimenti classificabili (INDAG INTER Servizi ETS) </t>
  </si>
  <si>
    <t xml:space="preserve">IM20200001325 </t>
  </si>
  <si>
    <t xml:space="preserve">Prot. 6571 del 15/12/2020 - Lotto CIG Z972F59233 Incarico per i servizi postali di raccolta e recapito internazionali dei strumenti cartacei (fascicoli e/o questionari) a IEA-Hamburg (Germania) RDO n. 2700121 - - Id: 624521 Spedizioni internazionali di s </t>
  </si>
  <si>
    <t xml:space="preserve">01 U 2020 1.3.02.099.99 13115 Altri servizi non altrimenti classificabili (INDAG INTERN Spedizioni internazionali) </t>
  </si>
  <si>
    <t xml:space="preserve">IM20200001327 </t>
  </si>
  <si>
    <t xml:space="preserve">Prot. MISS 289/2020. Oggetto della missione: Registrazione video formazione docenti. Spese TAB PE. Bologna 20/11/2020. PROVE NAZ (TAB 1327/2020) </t>
  </si>
  <si>
    <t xml:space="preserve">IM20200001328 </t>
  </si>
  <si>
    <t xml:space="preserve">Studio Saperessere Srl(0005783) </t>
  </si>
  <si>
    <t xml:space="preserve">Prot. 2380 del 20/04/2021 - CIG Z292F4EE3A - Realizzazione del progetto di formazione sul benessere organizzativo rivoltoa tutto il personale previsto dal piano triennale della formazione INVALSI 2020-2022 (ART.7 DEL D. LGS N. 218/2016). - ID 626757 - Rea </t>
  </si>
  <si>
    <t xml:space="preserve">01 U 2020 1.3.02.004.99 13042 Acquisto di servizi per la formazione generica e discrezionale (FOE) </t>
  </si>
  <si>
    <t xml:space="preserve">IM20200001355 </t>
  </si>
  <si>
    <t xml:space="preserve">Richiesta missione 0290-2020 SP (Vitto-Viaggio) Visita Istituto Omnicomprensivo di Alvito </t>
  </si>
  <si>
    <t xml:space="preserve">IM20200001357 </t>
  </si>
  <si>
    <t xml:space="preserve">INPS SU COMPENSO PER N. 10 ESPERTI COSTRUZIONI PROVE APPRNDIMENTO/MATEMATICA/ITALIANO GENNAIO 2018-DICEMBRE 2020 (IMP 3697/2018) (LORDO 1146/2019 IRAP 1147/2019) </t>
  </si>
  <si>
    <t xml:space="preserve">IM20200001366 </t>
  </si>
  <si>
    <t xml:space="preserve">IM20200001384 </t>
  </si>
  <si>
    <t xml:space="preserve">Determina n.56/2020 Costituzione del fondo per il finanziamento degli interventi di natura sociale ed assistenziali a favore dei dipendenti ai sensi dell'art.24 del DPR n. 171/1991 e successivamente dell'art. 51 del CCNL quadriennio 1994/1997 - Anno 2020 </t>
  </si>
  <si>
    <t xml:space="preserve">01 U 2020 1.1.01.002.99 11024 Benefici di natura assistenziale e sociale (VALUE) </t>
  </si>
  <si>
    <t xml:space="preserve">IM20200001386 </t>
  </si>
  <si>
    <t xml:space="preserve">01 U 2020 1.1.01.002.99 11024 Benefici di natura assistenziale e sociale (PROVE NAZ) </t>
  </si>
  <si>
    <t xml:space="preserve">IM20200001387 </t>
  </si>
  <si>
    <t xml:space="preserve">01 U 2020 1.1.01.002.99 11024 Benefici di natura assistenziale e sociale (FOE RICERCA) </t>
  </si>
  <si>
    <t xml:space="preserve">IM20200001388 </t>
  </si>
  <si>
    <t xml:space="preserve">01 U 2020 1.1.01.002.99 11024 Benefici di natura assistenziale e sociale (FOE) </t>
  </si>
  <si>
    <t xml:space="preserve">IM20200001389 </t>
  </si>
  <si>
    <t xml:space="preserve">Prot. MISS 291/2020. Oggetto della missione: Sopralluogo deposito STR Press per verifica stoccaggio documenti. Spese TAB PI. Pomezia 15/12/2020 (TAB 1389/2020) </t>
  </si>
  <si>
    <t xml:space="preserve">IM20200001391 </t>
  </si>
  <si>
    <t xml:space="preserve">01 U 2020 1.3.02.013.02 13090 Servizi di lavanderia (FOE) </t>
  </si>
  <si>
    <t xml:space="preserve">IM20200001394 </t>
  </si>
  <si>
    <t xml:space="preserve">Prot. 6989 del 28/12/2020 CIG Z2B2FC8513 - Licenze ADOBE - ID: 630589/2020. Richiesta acquisto licenze Adobe anno 2020-2021 (AREA SERV. INFORMATICI - DI GIOVAMBERARDINO) </t>
  </si>
  <si>
    <t xml:space="preserve">IM20200001395 </t>
  </si>
  <si>
    <t xml:space="preserve">Prot. 6989 del 28/12/2020 CIG Z2B2FC8513 - Licenze ADOBE - ID: 630589/2020. Richiesta acquisto licenze Adobe anno 2020-2021 (AREA 1 - RICCI) </t>
  </si>
  <si>
    <t xml:space="preserve">IM20200001396 </t>
  </si>
  <si>
    <t xml:space="preserve">Prot. 6989 del 28/12/2020 CIG Z2B2FC8513 - ID: 630589/2020. Richiesta acquisto licenze Adobe anno 2020-2021 (AREA 3 - FREDDANO) </t>
  </si>
  <si>
    <t xml:space="preserve">01 U 2020 1.3.02.007.06 13060 Licenze d'uso per software (VALUT SCUOLE) </t>
  </si>
  <si>
    <t xml:space="preserve">IM20200001397 </t>
  </si>
  <si>
    <t xml:space="preserve">Prot. 6989 del 28/12/2020 CIG Z2B2FC8513 -ID: 630589/2020. Richiesta acquisto licenze Adobe anno 2020-2021 (AREA 4 - PALMERIO) </t>
  </si>
  <si>
    <t xml:space="preserve">01 U 2020 1.3.02.007.06 13060 Licenze d'uso per software (INDAG INTER) </t>
  </si>
  <si>
    <t xml:space="preserve">IM20200001398 </t>
  </si>
  <si>
    <t xml:space="preserve">Prot. 6989 del 28/12/2020 CIG Z2B2FC8513 - ID: 630589/2020. Richiesta acquisto licenze Adobe anno 2020-2021 (AREA 5 - POLIANDRI) </t>
  </si>
  <si>
    <t xml:space="preserve">01 U 2020 1.3.02.007.06 13060 Licenze d'uso per software (PON VALUE) </t>
  </si>
  <si>
    <t xml:space="preserve">IM20200001399 </t>
  </si>
  <si>
    <t xml:space="preserve">Prot. 6975 del 28/12/2020 - Assignment for the purchasing of the Limesurvey expert packages - Lot CIG ZC72FF654B - id 631331/2020. acquisto rinnovo licenza LimeSurvey Area 3 - Valutazione delle scuole </t>
  </si>
  <si>
    <t xml:space="preserve">IM20200001406 </t>
  </si>
  <si>
    <t xml:space="preserve">Prot. 5222/2020 Determina 174/2020 Applicazione CCIE INVALSI: Fondo incentivante sulle attività per prestazioni a committenti esterni Art.19 CCNL 2002-2005 – ANNO 2019 (TD) </t>
  </si>
  <si>
    <t xml:space="preserve">01 U 2020 1.1.01.001.08 11017 Indennita' ed altri compensi, corrisposti al personale a tempo determinato (TD Fondo incentivante) </t>
  </si>
  <si>
    <t xml:space="preserve">IM20200001410 </t>
  </si>
  <si>
    <t xml:space="preserve">Prot. 6692 17/12/2020 - CIG 85648566C2 - Servizio di implementazione su software esclusivo IEA per le codifiche informatizzate delle risposte aperte IEA PIRLS 2022 ID: 636137/2020. IEA PIRLS 2021 MS: Richiesta acquisizione servizi di SCANNING&amp;CAPTURE da </t>
  </si>
  <si>
    <t xml:space="preserve">01 U 2020 1.3.02.099.99 13115 Altri servizi non altrimenti classificabili (INDAG INTERN Scansione, lettura ottica e servizi collegati) </t>
  </si>
  <si>
    <t xml:space="preserve">IM20200001429 </t>
  </si>
  <si>
    <t xml:space="preserve">01 U 2020 1.3.02.099.99 13115 Altri servizi non altrimenti classificabili (INDAG INTERN Proof Reading rilettura articoli) </t>
  </si>
  <si>
    <t xml:space="preserve">IM20200001430 </t>
  </si>
  <si>
    <t xml:space="preserve">01 U 2020 1.3.02.099.99 13115 Altri servizi non altrimenti classificabili (PON VALUE Proof Reading rilettura articoli) </t>
  </si>
  <si>
    <t xml:space="preserve">IM20200001455 </t>
  </si>
  <si>
    <t xml:space="preserve">Prot. 7002 del 29/12/2020 - Lotto CIG 7380724E1C - Accordo Quadro prot. n. 3804 del 29 marzo 2018 per la produzione e gestione editoriale, promozione e distribuzione delle versioni cartacee e digitali delle opere monografiche e miscellanee della collana sc </t>
  </si>
  <si>
    <t xml:space="preserve">IM20200001516 </t>
  </si>
  <si>
    <t xml:space="preserve">SC.INF.PARITARIA "S.CROCE CASA DEI BAMBI(0005390) </t>
  </si>
  <si>
    <t xml:space="preserve">RESTITUZIONE SOMMA SU INCASSO PER IBAN ERRATO DA MANDATO 4093/2020 Sperimentazione RAV Infanzia - PG1A01900A </t>
  </si>
  <si>
    <t xml:space="preserve">IM20200001522 </t>
  </si>
  <si>
    <t xml:space="preserve">ERARIO PER IVA SPLIT PAYMENT(0004940) </t>
  </si>
  <si>
    <t xml:space="preserve">SPLIT PAYMENT Maggio SU MANDATI 2452-2453 ENTERPRISE SERVICES ITALIA SRL Fatt. n.0007610312 e 0007610313 del 30/04/2020 </t>
  </si>
  <si>
    <t xml:space="preserve">01 U 2020 7.1.03.001.01 71003 Versamenti di ritenute erariali su redditi da lavoro autonomo per conto terzi (PG) </t>
  </si>
  <si>
    <t xml:space="preserve">IM20200001525 </t>
  </si>
  <si>
    <t xml:space="preserve">Integrazione compenso PRESIDENTE CDA anno 2020 Art. 1 comma 590 della Legge di bilancio 160/2019 (da riduzioni L.266/2005 art.1 c. 58-59 - L.122/2010 art.6 c.3 ) Prot. 6574/2020 </t>
  </si>
  <si>
    <t xml:space="preserve">IM20200001526 </t>
  </si>
  <si>
    <t xml:space="preserve">COMPONENTI COMITATO DI INDIRIZZO(0002430) </t>
  </si>
  <si>
    <t xml:space="preserve">Integrazione compenso COMPONENTI CDA anno 2020 Art. 1 comma 590 della Legge di bilancio 160/2019 (da riduzioni L.266/2005 art.1 c. 58-59 - L.122/2010 art.6 c.3 ) Prot. 6574/2020 </t>
  </si>
  <si>
    <t xml:space="preserve">01 U 2020 1.3.02.001.08 13029 Compensi agli organi istituzionali di revisione, di controllo ed altri incarichi istituzionali (CDA FOE) </t>
  </si>
  <si>
    <t xml:space="preserve">IM20200001527 </t>
  </si>
  <si>
    <t xml:space="preserve">Integrazione compenso COMPONENTI COLLEGIO REVISORI anno 2020 Art. 1 comma 590 della Legge di bilancio 160/2019 (da riduzioni L.266/2005 art.1 c. 58-59 - L.122/2010 art.6 c.3 ) Prot. 6574/2020 </t>
  </si>
  <si>
    <t xml:space="preserve">IM20200001528 </t>
  </si>
  <si>
    <t xml:space="preserve">COMPONENTI CONSIGLIO SCIENTIFICO(0004215) </t>
  </si>
  <si>
    <t xml:space="preserve">Integrazione compenso CONSIGLIO SCIENTIFICO anno 2020 Art. 1 comma 590 della Legge di bilancio 160/2019 (da riduzioni L.266/2005 art.1 c. 58-59 - L.122/2010 art.6 c.3 ) Prot. 6574/2020 </t>
  </si>
  <si>
    <t xml:space="preserve">01 U 2020 1.3.02.001.08 13029 Compensi agli organi istituzionali di revisione, di controllo ed altri incarichi istituzionali (CONS SCIENTIFICO FOE) </t>
  </si>
  <si>
    <t xml:space="preserve">IM20200001529 </t>
  </si>
  <si>
    <t xml:space="preserve">Integrazione INPS su compenso CDA/REVISORI/CONS.SCIENTIFICO anno 2020 Art. 1 comma 590 della Legge di bilancio 160/2019 (da riduzioni L.266/2005 art.1 c. 58-59 - L.122/2010 art.6 c.3 ) Prot. 6574/2020 </t>
  </si>
  <si>
    <t xml:space="preserve">IM20200001530 </t>
  </si>
  <si>
    <t xml:space="preserve">Integrazione IRAP su compenso CDA/REVISORI/CONS.SCIENTIFICO anno 2020 Art. 1 comma 590 della Legge di bilancio 160/2019 (da riduzioni L.266/2005 art.1 c. 58-59 - L.122/2010 art.6 c.3 ) Prot. 6574/2020 </t>
  </si>
  <si>
    <t xml:space="preserve">IM20200001531 </t>
  </si>
  <si>
    <t xml:space="preserve">Gettoni di presenza COLLEGO REVISORI anno 2020 Art. 1 comma 590 della Legge di bilancio 160/2019 (da riduzioni L.266/2005 art.1 c. 58-59 - L.122/2010 art.6 c.3 ) Prot. 6574/2020 </t>
  </si>
  <si>
    <t xml:space="preserve">IM20200001532 </t>
  </si>
  <si>
    <t xml:space="preserve">INPS su Gettoni di presenza COLLEGO REVISORI anno 2020 Art. 1 comma 590 della Legge di bilancio 160/2019 (da riduzioni L.266/2005 art.1 c. 58-59 - L.122/2010 art.6 c.3 ) Prot. 6574/2020 </t>
  </si>
  <si>
    <t xml:space="preserve">IM20200001533 </t>
  </si>
  <si>
    <t xml:space="preserve">IRAP su Gettoni di presenza COLLEGO REVISORI anno 2020 Art. 1 comma 590 della Legge di bilancio 160/2019 (da riduzioni L.266/2005 art.1 c. 58-59 - L.122/2010 art.6 c.3 ) Prot. 6574/2020 </t>
  </si>
  <si>
    <t xml:space="preserve">IM20200001535 </t>
  </si>
  <si>
    <t xml:space="preserve">Avviso n. 20886 del 23/11/2020 Prot. Comune Frascati 51742 del 03/11/2020 TARI 2016 </t>
  </si>
  <si>
    <t xml:space="preserve">IM20200001552 </t>
  </si>
  <si>
    <t xml:space="preserve">ALMA MATER STUDIORUM UNIVERSITA' BOLOGNA(0003556) </t>
  </si>
  <si>
    <t xml:space="preserve">Convenzioni con tra Invalsi e Università di Bologna (ALma Mater Studiorum)- Prot. n 5444 del 15/05/2018. </t>
  </si>
  <si>
    <t xml:space="preserve">IM20200001570 </t>
  </si>
  <si>
    <t xml:space="preserve">IM20200001571 </t>
  </si>
  <si>
    <t xml:space="preserve">Acquisto n. 200 licenze Microsoft 365 - M365 EDU A5 ShrdSvr ALNG SubsVL MVL PerUsr - ID 536071 - (4 mesi 2019 17 mesi 2020)CIG 73043024B1 </t>
  </si>
  <si>
    <t xml:space="preserve">IM20200001572 </t>
  </si>
  <si>
    <t xml:space="preserve">Adesione accordo CRUI - Microsoft Education Transformation Agreement (2 anni) - ID 536071 ed integrazione ID 555529 </t>
  </si>
  <si>
    <t xml:space="preserve">IM20200001594 </t>
  </si>
  <si>
    <t xml:space="preserve">Prot. 780 del 30/01/2015 - Canone affrancatrice CIG Z601206B90 </t>
  </si>
  <si>
    <t xml:space="preserve">01 U 2020 1.3.02.016.02 13097 Spese postali e telegrafiche (FOE) </t>
  </si>
  <si>
    <t xml:space="preserve">IM20200001684 </t>
  </si>
  <si>
    <t xml:space="preserve">IM20200001685 </t>
  </si>
  <si>
    <t xml:space="preserve">IM20200001713 </t>
  </si>
  <si>
    <t xml:space="preserve">01 U 2020 1.1.01.001.09 11023 Assegni di ricerca (PROVE NAZ) </t>
  </si>
  <si>
    <t xml:space="preserve">IM20200001716 </t>
  </si>
  <si>
    <t xml:space="preserve">01 U 2020 1.1.02.001.01 11030 Contributi obbligatori per il personale assegni ricerca (INPS PROVE NAZ) </t>
  </si>
  <si>
    <t xml:space="preserve">IM20200001884 </t>
  </si>
  <si>
    <t xml:space="preserve">IM20200001945 </t>
  </si>
  <si>
    <t xml:space="preserve">CIG ZFA26C9CD9 - Prot. 5181 del 03/07/2017 Proroga incarico Responsabile servizio prevenzione e protezione Prot. 15237 del 21/12/2012 I semestre (Periodo 01/07/2017 31/07/2018) - Prot. 7819/2018 proroga fino al 30/11/2020 - 11.6|2018|127 </t>
  </si>
  <si>
    <t xml:space="preserve">01 U 2020 1.3.02.010.01 13078 Incarichi libero professionali di studi, ricerca e consulenza (Sicurezza FOE) </t>
  </si>
  <si>
    <t xml:space="preserve">IM20200002113 </t>
  </si>
  <si>
    <t xml:space="preserve">Prot. 8783 del 22/11/2019 - CIG ZC72ACA062 - Id: 555793 Contratto di assistenza tecnica, manutenzione ordinaria ed evolutiva, da remoto e on-site, del software applicativo per la gestione del personale (Ligepe). Intervention site e manutenzione evolutiva a </t>
  </si>
  <si>
    <t xml:space="preserve">01 U 2020 1.3.02.019.01 13102 Gestione e manutenzione applicazioni (FOE) </t>
  </si>
  <si>
    <t xml:space="preserve">IM20200002114 </t>
  </si>
  <si>
    <t xml:space="preserve">AZOLVER ITALIA S.R.L.(0005143) </t>
  </si>
  <si>
    <t xml:space="preserve">IM20200002172 </t>
  </si>
  <si>
    <t xml:space="preserve">IM20200002173 </t>
  </si>
  <si>
    <t xml:space="preserve">IM20200002174 </t>
  </si>
  <si>
    <t xml:space="preserve">IM20200002179 </t>
  </si>
  <si>
    <t xml:space="preserve">IM20200002205 </t>
  </si>
  <si>
    <t xml:space="preserve">IM20200002206 </t>
  </si>
  <si>
    <t xml:space="preserve">IM20200002212 </t>
  </si>
  <si>
    <t xml:space="preserve">SEL 8/2018 CUP F88C15001080006 - 11.3.2.C-FSEPON-INVALSI-2015-2 Attivazione N. 22 contratti di collaborazione da BDE esperti senior per le prove d'INGLESE, livello QCER : A1,A2, B1, B2. Scadenza contratto al 31.12.2020 </t>
  </si>
  <si>
    <t xml:space="preserve">IM20200002213 </t>
  </si>
  <si>
    <t xml:space="preserve">IM20200002214 </t>
  </si>
  <si>
    <t xml:space="preserve">IRAP SU SEL 8/2018 CUP F88C15001080006 - 11.3.2.C-FSEPON-INVALSI-2015-2 Attivazione N. 22 contratti di collaborazione da BDE esperti senior per le prove d'INGLESE, livello QCER : A1,A2, B1, B2. Scadenza contratto al 31.12.2020 </t>
  </si>
  <si>
    <t xml:space="preserve">IM20200003288 </t>
  </si>
  <si>
    <t xml:space="preserve">WOLTERS KLUWER ITALIA S.R.L.(0002358) </t>
  </si>
  <si>
    <t xml:space="preserve">Prot. 13823 del 12/12/2018 Abbonamento triennale - Banche dati Leggi d'Italia professionale con consultazione on-line comprendente - id 473743/2018 - CIG Z892640C75 durata 36 mesi </t>
  </si>
  <si>
    <t>BILANCIO PATRIMONIALE DAL 01/01/2021 AL 31/12/2021</t>
  </si>
  <si>
    <t>ATTIVITA'</t>
  </si>
  <si>
    <t>PASSIVITA'</t>
  </si>
  <si>
    <t>Descrizione</t>
  </si>
  <si>
    <t>ANNO 2020</t>
  </si>
  <si>
    <t>A)</t>
  </si>
  <si>
    <t>CREDITI VERSO LO STATO ED ALTRI ENTI PUBBLICI PER LA PARTECIPAZIONE AL PATRIMONIO INIZIALE</t>
  </si>
  <si>
    <t>PATRIMONIO NETTO</t>
  </si>
  <si>
    <t>B)</t>
  </si>
  <si>
    <t xml:space="preserve"> IMMOBILIZZAZIONI</t>
  </si>
  <si>
    <t>I.</t>
  </si>
  <si>
    <t>Fondo di dotazione</t>
  </si>
  <si>
    <t>Immobilizzazioni Immateriali</t>
  </si>
  <si>
    <t>II.</t>
  </si>
  <si>
    <t>Riserve obbligatorie e derivati da leggi</t>
  </si>
  <si>
    <t>1)</t>
  </si>
  <si>
    <t xml:space="preserve"> Costi d'impianto e di ampilamento</t>
  </si>
  <si>
    <t>III.</t>
  </si>
  <si>
    <t>Riserve di rivalutazione</t>
  </si>
  <si>
    <t>2)</t>
  </si>
  <si>
    <t xml:space="preserve"> Costi di ricerca, di sviluppo e di pubblicita'</t>
  </si>
  <si>
    <t>IV.</t>
  </si>
  <si>
    <t>Contributi a fondo perduto</t>
  </si>
  <si>
    <t>3)</t>
  </si>
  <si>
    <t xml:space="preserve"> Diritti di brevetto industriale e diritti di utilizzazione delle opere di ingegno</t>
  </si>
  <si>
    <t>V.</t>
  </si>
  <si>
    <t>Contributi per ripiano disavanzi</t>
  </si>
  <si>
    <t xml:space="preserve">4) </t>
  </si>
  <si>
    <t>Concessioni, licenze, marchi e diritti simili</t>
  </si>
  <si>
    <t>VI.</t>
  </si>
  <si>
    <t>Riserve statutarie</t>
  </si>
  <si>
    <t>5)</t>
  </si>
  <si>
    <t>Avviamento</t>
  </si>
  <si>
    <t>VII.</t>
  </si>
  <si>
    <t>Altre riserve distintamente indicate</t>
  </si>
  <si>
    <t>6)</t>
  </si>
  <si>
    <t>Immobilizzazioni in corso e acconti</t>
  </si>
  <si>
    <t>VIII.</t>
  </si>
  <si>
    <t>Avanzi (Disavanzi) economici portati a nuovo</t>
  </si>
  <si>
    <t>7)</t>
  </si>
  <si>
    <t>Manutenzioni straordinarie e migliorie su beni di terzi</t>
  </si>
  <si>
    <t>IX.</t>
  </si>
  <si>
    <t>Avanzo (Disavanzo) economico d'esercizio</t>
  </si>
  <si>
    <t>8)</t>
  </si>
  <si>
    <t>altre</t>
  </si>
  <si>
    <t>CONTRIBUTI IN CONT O CAPITALE</t>
  </si>
  <si>
    <t>Immobilizzazioni materiali</t>
  </si>
  <si>
    <t>per contributi a destinazione vincolata</t>
  </si>
  <si>
    <t>Terreni e fabbricati</t>
  </si>
  <si>
    <t>per contributi indistinti per la gestione</t>
  </si>
  <si>
    <t>Impianti e macchinari</t>
  </si>
  <si>
    <t>per contributi in natura</t>
  </si>
  <si>
    <t>Attrezzature Industriali e Commerciali</t>
  </si>
  <si>
    <t>C)</t>
  </si>
  <si>
    <t>FONDI PER RISCHI ED ONERI</t>
  </si>
  <si>
    <t>4)</t>
  </si>
  <si>
    <t>Automezzi e motomezzi</t>
  </si>
  <si>
    <t>per trattamento di quiescenza e obblighi simili</t>
  </si>
  <si>
    <t>per imposte</t>
  </si>
  <si>
    <t>diritti reali di godimento</t>
  </si>
  <si>
    <t>per altri rischi ed oneri futuri</t>
  </si>
  <si>
    <t>altri beni</t>
  </si>
  <si>
    <t>per ripristino investimenti</t>
  </si>
  <si>
    <t>7a)</t>
  </si>
  <si>
    <t>mobili e arredi</t>
  </si>
  <si>
    <t>D)</t>
  </si>
  <si>
    <t>TRATTAMENT O DI FINE  RAPPOR TO DI LAVORO SUBORDINATO</t>
  </si>
  <si>
    <t>7b)</t>
  </si>
  <si>
    <t>beni librari</t>
  </si>
  <si>
    <t>E)</t>
  </si>
  <si>
    <t>RESIDUI PASSIVI, con
separata indicazione, per ciascuna voce degli importi esigibili oltr e l'eser cizio successivo</t>
  </si>
  <si>
    <t>Immobilizzazioni finanziarie, con separata indicazione, per ciascuna voce dei crediti, degli importi esigibili entro l'esercizio successivo</t>
  </si>
  <si>
    <t>obbligazioni</t>
  </si>
  <si>
    <t>Partecipazioni in:</t>
  </si>
  <si>
    <t>verso banche</t>
  </si>
  <si>
    <t>a)</t>
  </si>
  <si>
    <t>imprese controllate</t>
  </si>
  <si>
    <t>verso altri finanziatori</t>
  </si>
  <si>
    <t>b)</t>
  </si>
  <si>
    <t>imprese collegate</t>
  </si>
  <si>
    <t>acconti</t>
  </si>
  <si>
    <t>c)</t>
  </si>
  <si>
    <t>imprese controllanti</t>
  </si>
  <si>
    <t>debiti verso fornitori</t>
  </si>
  <si>
    <t>d)</t>
  </si>
  <si>
    <t>altre imprese</t>
  </si>
  <si>
    <t>rappresentati da titoli di credito</t>
  </si>
  <si>
    <t>e)</t>
  </si>
  <si>
    <t>altri enti</t>
  </si>
  <si>
    <t>verso imprese controllate, collegate e controllanti</t>
  </si>
  <si>
    <t>Crediti</t>
  </si>
  <si>
    <t>debiti tributari</t>
  </si>
  <si>
    <t>verso imprese controllate</t>
  </si>
  <si>
    <t>9)</t>
  </si>
  <si>
    <t>debiti verso istituti di previdenza e sicurezza sociale</t>
  </si>
  <si>
    <t>verso imprese collegate</t>
  </si>
  <si>
    <t>10)</t>
  </si>
  <si>
    <t>debiti verso iscritti, soci e terzi per prestazioni dovute</t>
  </si>
  <si>
    <t>verso lo Stato e altri soggetti pubblici</t>
  </si>
  <si>
    <t>11)</t>
  </si>
  <si>
    <t>debiti verso lo Stato ed altri soggetti pubblici</t>
  </si>
  <si>
    <t>verso altri</t>
  </si>
  <si>
    <t>12)</t>
  </si>
  <si>
    <t>debiti diversi</t>
  </si>
  <si>
    <t>Altri titoli</t>
  </si>
  <si>
    <t>F)</t>
  </si>
  <si>
    <t>RATEI E RISCONTI</t>
  </si>
  <si>
    <t>Crediti finanziati diversi</t>
  </si>
  <si>
    <t>Ratei passivi</t>
  </si>
  <si>
    <t>Totale immobilizzazioni (B)</t>
  </si>
  <si>
    <t>Risconti passivi</t>
  </si>
  <si>
    <t>ATTIV O CIRCOLANTE</t>
  </si>
  <si>
    <t>Aggio su prestiti</t>
  </si>
  <si>
    <t>Rimanenze</t>
  </si>
  <si>
    <t>Riserve tecniche</t>
  </si>
  <si>
    <t>materie prime, sussidiarie e di consumo</t>
  </si>
  <si>
    <t>prodotti in corso di lavorazione e semilavorati</t>
  </si>
  <si>
    <t>lavori in corso</t>
  </si>
  <si>
    <t>prodotti finiti e merci</t>
  </si>
  <si>
    <t>Residui attivi, con separata indicazione, per ciascuna voce, delgi importi esigibili oltre l'esercizio successivo</t>
  </si>
  <si>
    <t>Crediti verso utenti, clienti ecc.</t>
  </si>
  <si>
    <t>Crediti verso iscritti, soci e terzi</t>
  </si>
  <si>
    <t>Crediti verso imprese controllate e collegate</t>
  </si>
  <si>
    <t>Crediti verso lo Stato ed altri soggetti pubblici</t>
  </si>
  <si>
    <t>4-bis)</t>
  </si>
  <si>
    <t>Crediti tributari</t>
  </si>
  <si>
    <t>Crediti verso altri</t>
  </si>
  <si>
    <t>Attivita' finanziarie che non costituiscono immobilizzazioni</t>
  </si>
  <si>
    <t>patercipazioni in imprese controllate</t>
  </si>
  <si>
    <t>partecipazioni in imprese collegate</t>
  </si>
  <si>
    <t>altre partecipazioni</t>
  </si>
  <si>
    <t>altri titoli</t>
  </si>
  <si>
    <t>Disponibilita' liquide</t>
  </si>
  <si>
    <t>depositi bancari e postali</t>
  </si>
  <si>
    <t>assegni</t>
  </si>
  <si>
    <t>denaro e valori in cassa</t>
  </si>
  <si>
    <t>RATEI E RISCONTI  </t>
  </si>
  <si>
    <t>Ratei attivi</t>
  </si>
  <si>
    <t>Risconti attivi</t>
  </si>
  <si>
    <t>Totale attivo</t>
  </si>
  <si>
    <t>Totale Passivo e netto</t>
  </si>
  <si>
    <t>CONTO ECONOMICO DAL 01/01/2021 AL 31/12/2021</t>
  </si>
  <si>
    <t>Mastro e descrizione</t>
  </si>
  <si>
    <t>VALORE DELLA PRODUZIONE</t>
  </si>
  <si>
    <t>Proventi e corrispettivi per la produzione delle prestazioni e/o servizi*</t>
  </si>
  <si>
    <t>Variazioni delle rimanenze dei prodotti in corso di lavorazione, semilavorati e finiti</t>
  </si>
  <si>
    <t>Variazioni dei lavori in corso su ordinazione</t>
  </si>
  <si>
    <t>Incrementi di immobilizzazioni per lavori interni</t>
  </si>
  <si>
    <t>Altri ricavi e proventi, con separata indicazione   dei   contributi   di   competenza dell'esercizio</t>
  </si>
  <si>
    <t>-Contributi in conto esercizio erogati dal Miur</t>
  </si>
  <si>
    <t>-Contributi in conto esercizio erogati da altri Ministeri</t>
  </si>
  <si>
    <t>-Contributi  in  conto  esercizio  erogati  da altri Enti pubblici e privati</t>
  </si>
  <si>
    <t>-Altri ricavi e proventi</t>
  </si>
  <si>
    <t>-Sopravvenienze attive ordinarie</t>
  </si>
  <si>
    <t>Totale valore della produzione (A)</t>
  </si>
  <si>
    <t>COSTI DELLA PRODUZIONE</t>
  </si>
  <si>
    <r>
      <rPr>
        <sz val="12"/>
        <rFont val="Times New Roman"/>
        <family val="1"/>
      </rPr>
      <t xml:space="preserve">per materi </t>
    </r>
    <r>
      <rPr>
        <b/>
        <i/>
        <sz val="12"/>
        <rFont val="Times New Roman"/>
        <family val="1"/>
      </rPr>
      <t xml:space="preserve">e </t>
    </r>
    <r>
      <rPr>
        <sz val="12"/>
        <rFont val="Times New Roman"/>
        <family val="1"/>
      </rPr>
      <t>prime, sussidiarie, consumo e merci **</t>
    </r>
  </si>
  <si>
    <t>- per materie prime, sussidiarie, consumo e merci</t>
  </si>
  <si>
    <t>per servizi **</t>
  </si>
  <si>
    <t>per godimento beni di terzi **</t>
  </si>
  <si>
    <t>per il personale **</t>
  </si>
  <si>
    <t>salari e stipendi</t>
  </si>
  <si>
    <t>oneri sociali</t>
  </si>
  <si>
    <t>trattamento di fine rapporto</t>
  </si>
  <si>
    <t>trattamento di quiescenza e simili</t>
  </si>
  <si>
    <t>altri costi</t>
  </si>
  <si>
    <t>f)</t>
  </si>
  <si>
    <t>spese per gli organi dell'ente</t>
  </si>
  <si>
    <t>g)</t>
  </si>
  <si>
    <t>borse di studio e assegni di ricerca</t>
  </si>
  <si>
    <t>h)</t>
  </si>
  <si>
    <t>missioni</t>
  </si>
  <si>
    <t>Ammortamento e svalutazione</t>
  </si>
  <si>
    <t>ammortamento immobilizzazioni immateriali</t>
  </si>
  <si>
    <t>ammortamento immobilizzazioni materiali</t>
  </si>
  <si>
    <t>altre svalutazioni delle immobilizzazioni</t>
  </si>
  <si>
    <t>svalutazionedei crediti compresi nell'attivo circolante e delle disponibilita' liquide</t>
  </si>
  <si>
    <t>Variazioni delle rimanenze dei materiali di consumo</t>
  </si>
  <si>
    <t>Variazioni rimanenze materiali di consumo</t>
  </si>
  <si>
    <t>Accantonamento per rischi</t>
  </si>
  <si>
    <t>13)</t>
  </si>
  <si>
    <t>Accantonamento ai fondi per oneri</t>
  </si>
  <si>
    <t>14)</t>
  </si>
  <si>
    <t>Oneri diversi di gestione</t>
  </si>
  <si>
    <t>- Oneri diversi di gestione</t>
  </si>
  <si>
    <r>
      <rPr>
        <b/>
        <sz val="12"/>
        <rFont val="Times New Roman"/>
        <family val="1"/>
      </rPr>
      <t>Totale costi della produzione (B)</t>
    </r>
  </si>
  <si>
    <r>
      <rPr>
        <b/>
        <sz val="12"/>
        <rFont val="Times New Roman"/>
        <family val="1"/>
      </rPr>
      <t>DIFFERENZA TRA VALORE E COSTI DELLA PRODUZIONE (A -B )</t>
    </r>
  </si>
  <si>
    <t>PROVENTI E ONERI FINANZIARI</t>
  </si>
  <si>
    <t>15)</t>
  </si>
  <si>
    <t>Proventi da partecipazioni</t>
  </si>
  <si>
    <t>16)</t>
  </si>
  <si>
    <t>Altri proventi finanziari</t>
  </si>
  <si>
    <t>di crediti iscritti nelle immobilizzazioni</t>
  </si>
  <si>
    <t>"b)</t>
  </si>
  <si>
    <t>di titoli iscritti nelle immobilizzazioni che non costituiscono partecipazioni;"</t>
  </si>
  <si>
    <t>"c)</t>
  </si>
  <si>
    <t>di titoli iscritti nell'attivo circolante che non costituiscono partecipazioni;"</t>
  </si>
  <si>
    <t>proventi diversi dai precedenti</t>
  </si>
  <si>
    <t>17)</t>
  </si>
  <si>
    <t>Interessi e altri oneri finanziati</t>
  </si>
  <si>
    <t>17-bis)</t>
  </si>
  <si>
    <t>Utili e perdite su scambi</t>
  </si>
  <si>
    <r>
      <rPr>
        <b/>
        <sz val="12"/>
        <rFont val="Times New Roman"/>
        <family val="1"/>
      </rPr>
      <t>Totale proventi ed oneri finanziari (15+16+17)</t>
    </r>
  </si>
  <si>
    <t>RETTIFICHE DI VALORE DI ATTIVITA' FINANZIARIE</t>
  </si>
  <si>
    <t>18)</t>
  </si>
  <si>
    <t>Rivalutazioni</t>
  </si>
  <si>
    <t>di partecipazioni</t>
  </si>
  <si>
    <t>di immobilizzazioni finanziarie</t>
  </si>
  <si>
    <t>di titoli iscritti nell'attivo circolante</t>
  </si>
  <si>
    <t>19)</t>
  </si>
  <si>
    <t>Svalutazioni</t>
  </si>
  <si>
    <r>
      <rPr>
        <b/>
        <sz val="12"/>
        <rFont val="Times New Roman"/>
        <family val="1"/>
      </rPr>
      <t>Totale rettifiche di valore delle attivita' finanziarie (D)</t>
    </r>
  </si>
  <si>
    <t>PROVENTI E ONERI
STRAORDINARI</t>
  </si>
  <si>
    <t>20)</t>
  </si>
  <si>
    <t>proventi, con separata indicazione delle plusvalenze da alienazioni i cui ricavati non sono iscritti al n.5)</t>
  </si>
  <si>
    <t>21)</t>
  </si>
  <si>
    <t>oneri straordinari, con separata indicazione delle minusvalenze da alienazione i cui effetti ontabili non sono iscritti al n.149</t>
  </si>
  <si>
    <t>22)</t>
  </si>
  <si>
    <t>sopravvenienze attive ed insussistenze del passivo</t>
  </si>
  <si>
    <t>23)</t>
  </si>
  <si>
    <t>sopravvenienze passive ed insussistenze dell'attivo derivanti dalla gestione dei residui</t>
  </si>
  <si>
    <t>Totale Proventi e oneri straordinari (E)</t>
  </si>
  <si>
    <r>
      <rPr>
        <sz val="12"/>
        <rFont val="Times New Roman"/>
        <family val="1"/>
      </rPr>
      <t>Risultato prima delle imposte   </t>
    </r>
  </si>
  <si>
    <t>IMPOSTE SUL REDDITO DELL'ESERCIZIO</t>
  </si>
  <si>
    <t>Imposte correnti</t>
  </si>
  <si>
    <t>Imposte differite</t>
  </si>
  <si>
    <r>
      <rPr>
        <sz val="12"/>
        <rFont val="Times New Roman"/>
        <family val="1"/>
      </rPr>
      <t>Totale imposte sul reddito dell'esercizio   </t>
    </r>
  </si>
  <si>
    <t>Avanzo/Disavanzo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</si>
</sst>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1"/>
      <color theme="1"/>
      <name val="Calibri"/>
      <family val="2"/>
      <scheme val="minor"/>
    </font>
    <font>
      <b/>
      <sz val="11"/>
      <color theme="1"/>
      <name val="Calibri"/>
      <family val="2"/>
      <scheme val="minor"/>
    </font>
    <font>
      <sz val="10"/>
      <name val="Arial"/>
      <family val="2"/>
    </font>
    <font>
      <b/>
      <sz val="10"/>
      <name val="Arial"/>
      <family val="2"/>
    </font>
    <font>
      <i/>
      <sz val="10"/>
      <name val="Arial"/>
      <family val="2"/>
    </font>
    <font>
      <b/>
      <sz val="11"/>
      <name val="Calibri"/>
      <family val="2"/>
      <scheme val="minor"/>
    </font>
    <font>
      <sz val="11"/>
      <name val="Calibri"/>
      <family val="2"/>
      <scheme val="minor"/>
    </font>
    <font>
      <b/>
      <sz val="14"/>
      <name val="Calibri"/>
      <family val="2"/>
    </font>
    <font>
      <sz val="10"/>
      <name val="Calibri"/>
      <family val="2"/>
      <scheme val="minor"/>
    </font>
    <font>
      <b/>
      <sz val="13"/>
      <name val="Calibri"/>
      <family val="2"/>
      <scheme val="minor"/>
    </font>
    <font>
      <i/>
      <sz val="13"/>
      <name val="Calibri"/>
      <family val="2"/>
      <scheme val="minor"/>
    </font>
    <font>
      <b/>
      <i/>
      <sz val="13"/>
      <name val="Calibri"/>
      <family val="2"/>
      <scheme val="minor"/>
    </font>
    <font>
      <b/>
      <sz val="10"/>
      <name val="Calibri"/>
      <family val="2"/>
      <scheme val="minor"/>
    </font>
    <font>
      <sz val="8"/>
      <name val="Calibri"/>
      <family val="2"/>
      <scheme val="minor"/>
    </font>
    <font>
      <b/>
      <sz val="10"/>
      <name val="MS Sans Serif"/>
      <family val="2"/>
    </font>
    <font>
      <i/>
      <sz val="10"/>
      <name val="MS Sans Serif"/>
      <family val="2"/>
    </font>
    <font>
      <sz val="10"/>
      <name val="MS Sans Serif"/>
      <family val="2"/>
    </font>
    <font>
      <sz val="10"/>
      <color theme="1"/>
      <name val="Calibri"/>
      <family val="2"/>
      <scheme val="minor"/>
    </font>
    <font>
      <sz val="10"/>
      <color rgb="FF000000"/>
      <name val="Times New Roman"/>
      <family val="1"/>
    </font>
    <font>
      <sz val="11"/>
      <name val="Times New Roman"/>
      <family val="1"/>
    </font>
    <font>
      <b/>
      <sz val="14"/>
      <name val="Times New Roman"/>
      <family val="1"/>
    </font>
    <font>
      <sz val="10"/>
      <name val="Times New Roman"/>
      <family val="1"/>
    </font>
    <font>
      <b/>
      <sz val="11"/>
      <name val="Times New Roman"/>
      <family val="1"/>
    </font>
    <font>
      <sz val="12"/>
      <color rgb="FF000000"/>
      <name val="Times New Roman"/>
      <family val="1"/>
    </font>
    <font>
      <b/>
      <sz val="12"/>
      <name val="Times New Roman"/>
      <family val="1"/>
    </font>
    <font>
      <b/>
      <sz val="12"/>
      <color rgb="FF000000"/>
      <name val="Times New Roman"/>
      <family val="1"/>
    </font>
    <font>
      <sz val="12"/>
      <name val="Times New Roman"/>
      <family val="1"/>
    </font>
    <font>
      <i/>
      <sz val="12"/>
      <color rgb="FF000000"/>
      <name val="Times New Roman"/>
      <family val="1"/>
    </font>
    <font>
      <b/>
      <i/>
      <sz val="12"/>
      <name val="Times New Roman"/>
      <family val="1"/>
    </font>
    <font>
      <u/>
      <sz val="12"/>
      <color rgb="FF000000"/>
      <name val="Times New Roman"/>
      <family val="1"/>
    </font>
  </fonts>
  <fills count="6">
    <fill>
      <patternFill patternType="none"/>
    </fill>
    <fill>
      <patternFill patternType="gray125"/>
    </fill>
    <fill>
      <patternFill patternType="solid">
        <fgColor rgb="FFDDDDDD"/>
        <bgColor indexed="64"/>
      </patternFill>
    </fill>
    <fill>
      <patternFill patternType="solid">
        <fgColor rgb="FFFFFF00"/>
        <bgColor indexed="64"/>
      </patternFill>
    </fill>
    <fill>
      <patternFill patternType="solid">
        <fgColor theme="0"/>
        <bgColor indexed="64"/>
      </patternFill>
    </fill>
    <fill>
      <patternFill patternType="solid">
        <fgColor rgb="FFFFFFFF"/>
      </patternFill>
    </fill>
  </fills>
  <borders count="43">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double">
        <color indexed="64"/>
      </right>
      <top style="dashed">
        <color indexed="64"/>
      </top>
      <bottom style="thin">
        <color indexed="64"/>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double">
        <color indexed="64"/>
      </right>
      <top style="dashed">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43" fontId="2" fillId="0" borderId="0" applyFont="0" applyFill="0" applyBorder="0" applyAlignment="0" applyProtection="0"/>
    <xf numFmtId="0" fontId="2" fillId="0" borderId="0"/>
    <xf numFmtId="0" fontId="18" fillId="0" borderId="0"/>
  </cellStyleXfs>
  <cellXfs count="179">
    <xf numFmtId="0" fontId="0" fillId="0" borderId="0" xfId="0"/>
    <xf numFmtId="0" fontId="3" fillId="0" borderId="0" xfId="1" applyFont="1" applyAlignment="1">
      <alignment horizontal="right" vertical="center"/>
    </xf>
    <xf numFmtId="0" fontId="2" fillId="0" borderId="0" xfId="1" applyAlignment="1">
      <alignment vertical="center"/>
    </xf>
    <xf numFmtId="4" fontId="2" fillId="0" borderId="0" xfId="1" applyNumberFormat="1" applyAlignment="1">
      <alignment vertical="center"/>
    </xf>
    <xf numFmtId="0" fontId="3" fillId="0" borderId="0" xfId="1" applyFont="1" applyAlignment="1">
      <alignment horizontal="center" vertical="center"/>
    </xf>
    <xf numFmtId="43" fontId="3" fillId="0" borderId="0" xfId="2" applyFont="1" applyAlignment="1">
      <alignment horizontal="center" vertical="center"/>
    </xf>
    <xf numFmtId="43" fontId="3" fillId="0" borderId="1" xfId="2" applyFont="1" applyBorder="1" applyAlignment="1">
      <alignment vertical="center"/>
    </xf>
    <xf numFmtId="43" fontId="3" fillId="0" borderId="2" xfId="2" applyFont="1" applyBorder="1" applyAlignment="1">
      <alignment vertical="center"/>
    </xf>
    <xf numFmtId="43" fontId="2" fillId="0" borderId="3" xfId="2" applyFont="1" applyBorder="1" applyAlignment="1">
      <alignment vertical="center"/>
    </xf>
    <xf numFmtId="43" fontId="2" fillId="0" borderId="4" xfId="2" applyFont="1" applyBorder="1" applyAlignment="1">
      <alignment vertical="center"/>
    </xf>
    <xf numFmtId="43" fontId="2" fillId="0" borderId="5" xfId="2" applyFont="1" applyBorder="1" applyAlignment="1">
      <alignment vertical="center"/>
    </xf>
    <xf numFmtId="43" fontId="2" fillId="0" borderId="6" xfId="2" applyFont="1" applyBorder="1" applyAlignment="1">
      <alignment vertical="center"/>
    </xf>
    <xf numFmtId="4" fontId="4" fillId="0" borderId="0" xfId="1" applyNumberFormat="1" applyFont="1" applyAlignment="1">
      <alignment vertical="center"/>
    </xf>
    <xf numFmtId="43" fontId="3" fillId="0" borderId="3" xfId="2" applyFont="1" applyBorder="1" applyAlignment="1">
      <alignment vertical="center"/>
    </xf>
    <xf numFmtId="43" fontId="3" fillId="0" borderId="4" xfId="2" applyFont="1" applyBorder="1" applyAlignment="1">
      <alignment vertical="center"/>
    </xf>
    <xf numFmtId="43" fontId="2" fillId="2" borderId="3" xfId="2" applyFont="1" applyFill="1" applyBorder="1" applyAlignment="1">
      <alignment vertical="center"/>
    </xf>
    <xf numFmtId="43" fontId="2" fillId="2" borderId="4" xfId="2" applyFont="1" applyFill="1" applyBorder="1" applyAlignment="1">
      <alignment vertical="center"/>
    </xf>
    <xf numFmtId="43" fontId="4" fillId="0" borderId="3" xfId="2" applyFont="1" applyBorder="1" applyAlignment="1">
      <alignment vertical="center"/>
    </xf>
    <xf numFmtId="43" fontId="4" fillId="0" borderId="4" xfId="2" applyFont="1" applyFill="1" applyBorder="1" applyAlignment="1">
      <alignment vertical="center"/>
    </xf>
    <xf numFmtId="43" fontId="3" fillId="0" borderId="4" xfId="2" applyFont="1" applyFill="1" applyBorder="1" applyAlignment="1">
      <alignment vertical="center"/>
    </xf>
    <xf numFmtId="43" fontId="2" fillId="0" borderId="3" xfId="2" applyFont="1" applyFill="1" applyBorder="1" applyAlignment="1">
      <alignment vertical="center"/>
    </xf>
    <xf numFmtId="4" fontId="2" fillId="0" borderId="3" xfId="1" applyNumberFormat="1" applyBorder="1" applyAlignment="1">
      <alignment vertical="center"/>
    </xf>
    <xf numFmtId="43" fontId="3" fillId="0" borderId="5" xfId="2" applyFont="1" applyBorder="1" applyAlignment="1">
      <alignment vertical="center"/>
    </xf>
    <xf numFmtId="43" fontId="3" fillId="0" borderId="6" xfId="2" applyFont="1" applyBorder="1" applyAlignment="1">
      <alignment vertical="center"/>
    </xf>
    <xf numFmtId="43" fontId="2" fillId="0" borderId="0" xfId="1" applyNumberFormat="1" applyAlignment="1">
      <alignment vertical="center"/>
    </xf>
    <xf numFmtId="43" fontId="2" fillId="0" borderId="1" xfId="2" applyFont="1" applyBorder="1" applyAlignment="1">
      <alignment vertical="center"/>
    </xf>
    <xf numFmtId="43" fontId="2" fillId="0" borderId="2" xfId="2" applyFont="1" applyBorder="1" applyAlignment="1">
      <alignment vertical="center"/>
    </xf>
    <xf numFmtId="0" fontId="3" fillId="0" borderId="3" xfId="1" applyFont="1" applyBorder="1" applyAlignment="1">
      <alignment vertical="center"/>
    </xf>
    <xf numFmtId="43" fontId="2" fillId="0" borderId="3" xfId="2" applyFont="1" applyBorder="1" applyAlignment="1">
      <alignment vertical="center" wrapText="1"/>
    </xf>
    <xf numFmtId="43" fontId="3" fillId="3" borderId="3" xfId="2" applyFont="1" applyFill="1" applyBorder="1" applyAlignment="1">
      <alignment vertical="center" wrapText="1"/>
    </xf>
    <xf numFmtId="43" fontId="3" fillId="3" borderId="3" xfId="2" applyFont="1" applyFill="1" applyBorder="1" applyAlignment="1">
      <alignment vertical="center"/>
    </xf>
    <xf numFmtId="43" fontId="3" fillId="0" borderId="3" xfId="2" applyFont="1" applyBorder="1" applyAlignment="1">
      <alignment vertical="center" wrapText="1"/>
    </xf>
    <xf numFmtId="43" fontId="3" fillId="0" borderId="3" xfId="2" applyFont="1" applyFill="1" applyBorder="1" applyAlignment="1">
      <alignment vertical="center"/>
    </xf>
    <xf numFmtId="43" fontId="3" fillId="0" borderId="3" xfId="2" applyFont="1" applyBorder="1" applyAlignment="1">
      <alignment horizontal="left" vertical="center" wrapText="1" indent="2"/>
    </xf>
    <xf numFmtId="43" fontId="2" fillId="0" borderId="3" xfId="2" applyFont="1" applyBorder="1" applyAlignment="1">
      <alignment horizontal="left" vertical="center" wrapText="1"/>
    </xf>
    <xf numFmtId="43" fontId="3" fillId="0" borderId="3" xfId="2" applyFont="1" applyBorder="1" applyAlignment="1">
      <alignment horizontal="left" vertical="center" wrapText="1" indent="4"/>
    </xf>
    <xf numFmtId="0" fontId="3" fillId="0" borderId="7" xfId="1" applyFont="1" applyBorder="1" applyAlignment="1">
      <alignment vertical="center"/>
    </xf>
    <xf numFmtId="43" fontId="3" fillId="0" borderId="7" xfId="2" applyFont="1" applyBorder="1" applyAlignment="1">
      <alignment vertical="center"/>
    </xf>
    <xf numFmtId="0" fontId="3" fillId="0" borderId="0" xfId="1" applyFont="1" applyAlignment="1">
      <alignment vertical="center"/>
    </xf>
    <xf numFmtId="43" fontId="3" fillId="0" borderId="0" xfId="2" applyFont="1" applyBorder="1" applyAlignment="1">
      <alignment vertical="center"/>
    </xf>
    <xf numFmtId="43" fontId="2" fillId="0" borderId="0" xfId="2"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left" vertical="center"/>
    </xf>
    <xf numFmtId="4" fontId="6" fillId="0" borderId="7" xfId="0" applyNumberFormat="1" applyFont="1" applyBorder="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6" fillId="0" borderId="0" xfId="0" applyNumberFormat="1" applyFont="1" applyAlignment="1">
      <alignment vertical="center"/>
    </xf>
    <xf numFmtId="0" fontId="7" fillId="4" borderId="8" xfId="0" applyFont="1" applyFill="1" applyBorder="1" applyAlignment="1">
      <alignment horizontal="right" vertical="center" wrapText="1"/>
    </xf>
    <xf numFmtId="0" fontId="8" fillId="0" borderId="0" xfId="3" applyFont="1" applyAlignment="1">
      <alignment vertical="center"/>
    </xf>
    <xf numFmtId="0" fontId="0" fillId="0" borderId="0" xfId="0" applyAlignment="1">
      <alignment vertical="center"/>
    </xf>
    <xf numFmtId="0" fontId="9" fillId="0" borderId="9" xfId="3" applyFont="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8" fillId="0" borderId="0" xfId="3" applyFont="1" applyAlignment="1">
      <alignment horizontal="left" vertical="center"/>
    </xf>
    <xf numFmtId="0" fontId="10" fillId="0" borderId="12" xfId="3" applyFont="1" applyBorder="1" applyAlignment="1">
      <alignment horizontal="center" vertical="center"/>
    </xf>
    <xf numFmtId="0" fontId="10" fillId="0" borderId="0" xfId="3" applyFont="1" applyAlignment="1">
      <alignment horizontal="center" vertical="center"/>
    </xf>
    <xf numFmtId="0" fontId="10" fillId="0" borderId="13" xfId="3"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13" xfId="0" applyFont="1" applyBorder="1" applyAlignment="1">
      <alignment horizontal="center" vertical="center" wrapText="1"/>
    </xf>
    <xf numFmtId="0" fontId="9" fillId="0" borderId="14" xfId="3" applyFont="1" applyBorder="1" applyAlignment="1">
      <alignment horizontal="center" vertical="center" wrapText="1"/>
    </xf>
    <xf numFmtId="0" fontId="9" fillId="0" borderId="8" xfId="3" applyFont="1" applyBorder="1" applyAlignment="1">
      <alignment horizontal="center" vertical="center" wrapText="1"/>
    </xf>
    <xf numFmtId="0" fontId="9" fillId="0" borderId="15" xfId="3" applyFont="1" applyBorder="1" applyAlignment="1">
      <alignment horizontal="center" vertic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8" fillId="0" borderId="19" xfId="3" applyFont="1" applyBorder="1" applyAlignment="1">
      <alignment horizontal="center" vertical="center"/>
    </xf>
    <xf numFmtId="0" fontId="8" fillId="0" borderId="20" xfId="3" applyFont="1" applyBorder="1" applyAlignment="1">
      <alignment horizontal="left" vertical="center" wrapText="1"/>
    </xf>
    <xf numFmtId="4" fontId="8" fillId="0" borderId="21" xfId="3" applyNumberFormat="1" applyFont="1" applyBorder="1" applyAlignment="1">
      <alignment horizontal="right" vertical="center"/>
    </xf>
    <xf numFmtId="0" fontId="13" fillId="0" borderId="0" xfId="3" applyFont="1" applyAlignment="1">
      <alignment horizontal="left" vertical="center"/>
    </xf>
    <xf numFmtId="0" fontId="8" fillId="0" borderId="22" xfId="3" applyFont="1" applyBorder="1" applyAlignment="1">
      <alignment horizontal="center" vertical="center"/>
    </xf>
    <xf numFmtId="0" fontId="8" fillId="0" borderId="23" xfId="3" applyFont="1" applyBorder="1" applyAlignment="1">
      <alignment horizontal="left" vertical="center" wrapText="1"/>
    </xf>
    <xf numFmtId="4" fontId="8" fillId="0" borderId="24" xfId="3" applyNumberFormat="1" applyFont="1" applyBorder="1" applyAlignment="1">
      <alignment horizontal="right" vertical="center"/>
    </xf>
    <xf numFmtId="4" fontId="12" fillId="0" borderId="24" xfId="3" applyNumberFormat="1" applyFont="1" applyBorder="1" applyAlignment="1">
      <alignment horizontal="right" vertical="center" wrapText="1"/>
    </xf>
    <xf numFmtId="0" fontId="8" fillId="0" borderId="25" xfId="3" applyFont="1" applyBorder="1" applyAlignment="1">
      <alignment horizontal="center" vertical="center"/>
    </xf>
    <xf numFmtId="0" fontId="8" fillId="0" borderId="26" xfId="3" applyFont="1" applyBorder="1" applyAlignment="1">
      <alignment horizontal="left" vertical="center" wrapText="1"/>
    </xf>
    <xf numFmtId="4" fontId="8" fillId="0" borderId="27" xfId="3" applyNumberFormat="1" applyFont="1" applyBorder="1" applyAlignment="1">
      <alignment horizontal="right" vertical="center" wrapText="1"/>
    </xf>
    <xf numFmtId="0" fontId="12" fillId="0" borderId="0" xfId="3" applyFont="1" applyAlignment="1">
      <alignment vertical="center" wrapText="1"/>
    </xf>
    <xf numFmtId="0" fontId="8" fillId="0" borderId="12" xfId="3" applyFont="1" applyBorder="1" applyAlignment="1">
      <alignment horizontal="center" vertical="center"/>
    </xf>
    <xf numFmtId="0" fontId="8" fillId="0" borderId="28" xfId="3" applyFont="1" applyBorder="1" applyAlignment="1">
      <alignment horizontal="left" vertical="center"/>
    </xf>
    <xf numFmtId="0" fontId="9" fillId="0" borderId="29" xfId="3" applyFont="1" applyBorder="1" applyAlignment="1">
      <alignment horizontal="center" vertical="center" wrapText="1"/>
    </xf>
    <xf numFmtId="0" fontId="9" fillId="0" borderId="30" xfId="3" applyFont="1" applyBorder="1" applyAlignment="1">
      <alignment horizontal="center" vertical="center" wrapText="1"/>
    </xf>
    <xf numFmtId="0" fontId="9" fillId="0" borderId="31" xfId="3" applyFont="1" applyBorder="1" applyAlignment="1">
      <alignment horizontal="center" vertical="center" wrapText="1"/>
    </xf>
    <xf numFmtId="0" fontId="8" fillId="0" borderId="32" xfId="3" applyFont="1" applyBorder="1" applyAlignment="1">
      <alignment horizontal="left" vertical="center" wrapText="1"/>
    </xf>
    <xf numFmtId="0" fontId="13" fillId="0" borderId="21" xfId="3" applyFont="1" applyBorder="1" applyAlignment="1">
      <alignment horizontal="left" vertical="center"/>
    </xf>
    <xf numFmtId="0" fontId="8" fillId="0" borderId="33" xfId="3" applyFont="1" applyBorder="1" applyAlignment="1">
      <alignment horizontal="left" vertical="center" wrapText="1"/>
    </xf>
    <xf numFmtId="0" fontId="12" fillId="0" borderId="27" xfId="3" applyFont="1" applyBorder="1" applyAlignment="1">
      <alignment vertical="center" wrapText="1"/>
    </xf>
    <xf numFmtId="0" fontId="8" fillId="0" borderId="34" xfId="3" applyFont="1" applyBorder="1" applyAlignment="1">
      <alignment horizontal="center" vertical="center"/>
    </xf>
    <xf numFmtId="0" fontId="8" fillId="0" borderId="35" xfId="3" applyFont="1" applyBorder="1" applyAlignment="1">
      <alignment horizontal="left" vertical="center" wrapText="1"/>
    </xf>
    <xf numFmtId="0" fontId="12" fillId="0" borderId="28" xfId="3" applyFont="1" applyBorder="1" applyAlignment="1">
      <alignment vertical="center" wrapText="1"/>
    </xf>
    <xf numFmtId="0" fontId="14" fillId="0" borderId="36" xfId="3" applyFont="1" applyBorder="1" applyAlignment="1">
      <alignment horizontal="center" vertical="center" wrapText="1"/>
    </xf>
    <xf numFmtId="0" fontId="9" fillId="0" borderId="37" xfId="3" applyFont="1" applyBorder="1" applyAlignment="1">
      <alignment horizontal="center" vertical="center" wrapText="1"/>
    </xf>
    <xf numFmtId="0" fontId="9" fillId="0" borderId="38" xfId="3" applyFont="1" applyBorder="1" applyAlignment="1">
      <alignment horizontal="center" vertical="center" wrapText="1"/>
    </xf>
    <xf numFmtId="0" fontId="8" fillId="0" borderId="19" xfId="3" applyFont="1" applyBorder="1" applyAlignment="1">
      <alignment horizontal="center" vertical="center" wrapText="1"/>
    </xf>
    <xf numFmtId="0" fontId="12" fillId="0" borderId="21" xfId="3" applyFont="1" applyBorder="1" applyAlignment="1">
      <alignment horizontal="center" vertical="center"/>
    </xf>
    <xf numFmtId="0" fontId="13" fillId="0" borderId="24" xfId="3" applyFont="1" applyBorder="1" applyAlignment="1">
      <alignment horizontal="left" vertical="center"/>
    </xf>
    <xf numFmtId="0" fontId="13" fillId="0" borderId="26" xfId="3" applyFont="1" applyBorder="1" applyAlignment="1">
      <alignment horizontal="left" vertical="center" wrapText="1"/>
    </xf>
    <xf numFmtId="0" fontId="13" fillId="0" borderId="0" xfId="3" applyFont="1" applyAlignment="1">
      <alignment horizontal="left" vertical="center" wrapText="1"/>
    </xf>
    <xf numFmtId="0" fontId="12" fillId="0" borderId="13" xfId="3" applyFont="1" applyBorder="1" applyAlignment="1">
      <alignment vertical="center" wrapText="1"/>
    </xf>
    <xf numFmtId="4" fontId="12" fillId="0" borderId="21" xfId="3" applyNumberFormat="1" applyFont="1" applyBorder="1" applyAlignment="1">
      <alignment horizontal="right" vertical="center"/>
    </xf>
    <xf numFmtId="4" fontId="13" fillId="0" borderId="24" xfId="3" applyNumberFormat="1" applyFont="1" applyBorder="1" applyAlignment="1">
      <alignment horizontal="right" vertical="center"/>
    </xf>
    <xf numFmtId="0" fontId="8" fillId="0" borderId="39" xfId="3" applyFont="1" applyBorder="1" applyAlignment="1">
      <alignment horizontal="center" vertical="center"/>
    </xf>
    <xf numFmtId="0" fontId="8" fillId="0" borderId="40" xfId="3" applyFont="1" applyBorder="1" applyAlignment="1">
      <alignment horizontal="left" vertical="center" wrapText="1"/>
    </xf>
    <xf numFmtId="4" fontId="12" fillId="0" borderId="41" xfId="3" applyNumberFormat="1" applyFont="1" applyBorder="1" applyAlignment="1">
      <alignment horizontal="right" vertical="center" wrapText="1"/>
    </xf>
    <xf numFmtId="0" fontId="8" fillId="0" borderId="0" xfId="3" applyFont="1" applyAlignment="1">
      <alignment horizontal="center" vertical="center"/>
    </xf>
    <xf numFmtId="0" fontId="12" fillId="0" borderId="0" xfId="3" applyFont="1" applyAlignment="1">
      <alignment horizontal="center" vertical="center" wrapText="1"/>
    </xf>
    <xf numFmtId="0" fontId="1" fillId="0" borderId="0" xfId="0" applyFont="1" applyAlignment="1">
      <alignment horizontal="right" vertical="center" wrapText="1"/>
    </xf>
    <xf numFmtId="4" fontId="0" fillId="0" borderId="0" xfId="0" applyNumberFormat="1" applyAlignment="1">
      <alignment vertical="center" wrapText="1"/>
    </xf>
    <xf numFmtId="4" fontId="0" fillId="0" borderId="0" xfId="0" applyNumberFormat="1" applyAlignment="1">
      <alignment vertical="center"/>
    </xf>
    <xf numFmtId="4" fontId="1" fillId="0" borderId="42" xfId="0" applyNumberFormat="1" applyFont="1" applyBorder="1" applyAlignment="1">
      <alignment horizontal="center" vertical="center"/>
    </xf>
    <xf numFmtId="4" fontId="1" fillId="0" borderId="42" xfId="0" applyNumberFormat="1" applyFont="1" applyBorder="1" applyAlignment="1">
      <alignment horizontal="center" vertical="center" wrapText="1"/>
    </xf>
    <xf numFmtId="4" fontId="17" fillId="0" borderId="42" xfId="0" applyNumberFormat="1" applyFont="1" applyBorder="1" applyAlignment="1">
      <alignment vertical="center"/>
    </xf>
    <xf numFmtId="4" fontId="17" fillId="0" borderId="42" xfId="0" applyNumberFormat="1" applyFont="1" applyBorder="1" applyAlignment="1">
      <alignment horizontal="right" vertical="center"/>
    </xf>
    <xf numFmtId="4" fontId="17" fillId="0" borderId="42" xfId="0" applyNumberFormat="1" applyFont="1" applyBorder="1" applyAlignment="1">
      <alignment vertical="center" wrapText="1"/>
    </xf>
    <xf numFmtId="4" fontId="1" fillId="0" borderId="0" xfId="0" applyNumberFormat="1" applyFont="1" applyAlignment="1">
      <alignment vertical="center"/>
    </xf>
    <xf numFmtId="0" fontId="0" fillId="0" borderId="0" xfId="0" applyAlignment="1">
      <alignment vertical="center" wrapText="1"/>
    </xf>
    <xf numFmtId="0" fontId="1" fillId="0" borderId="42" xfId="0" applyFont="1" applyBorder="1" applyAlignment="1">
      <alignment horizontal="center" vertical="center"/>
    </xf>
    <xf numFmtId="0" fontId="1" fillId="0" borderId="42" xfId="0" applyFont="1" applyBorder="1" applyAlignment="1">
      <alignment horizontal="center" vertical="center" wrapText="1"/>
    </xf>
    <xf numFmtId="0" fontId="17" fillId="0" borderId="42" xfId="0" applyFont="1" applyBorder="1" applyAlignment="1">
      <alignment vertical="center"/>
    </xf>
    <xf numFmtId="0" fontId="17" fillId="0" borderId="42" xfId="0" applyFont="1" applyBorder="1" applyAlignment="1">
      <alignment vertical="center" wrapText="1"/>
    </xf>
    <xf numFmtId="0" fontId="1" fillId="0" borderId="0" xfId="0" applyFont="1" applyAlignment="1">
      <alignment horizontal="right" vertical="center"/>
    </xf>
    <xf numFmtId="0" fontId="5" fillId="0" borderId="0" xfId="0" applyFont="1" applyAlignment="1">
      <alignment horizontal="right" vertical="center"/>
    </xf>
    <xf numFmtId="4" fontId="5" fillId="0" borderId="42" xfId="0" applyNumberFormat="1" applyFont="1" applyBorder="1" applyAlignment="1">
      <alignment horizontal="center" vertical="center"/>
    </xf>
    <xf numFmtId="4" fontId="8" fillId="0" borderId="42" xfId="0" applyNumberFormat="1" applyFont="1" applyBorder="1" applyAlignment="1">
      <alignment horizontal="right" vertical="center"/>
    </xf>
    <xf numFmtId="0" fontId="19" fillId="0" borderId="0" xfId="4" applyFont="1" applyAlignment="1">
      <alignment horizontal="left" vertical="center"/>
    </xf>
    <xf numFmtId="0" fontId="20" fillId="0" borderId="0" xfId="4" applyFont="1" applyAlignment="1">
      <alignment horizontal="center" vertical="center" wrapText="1"/>
    </xf>
    <xf numFmtId="0" fontId="21" fillId="0" borderId="0" xfId="4" applyFont="1" applyAlignment="1">
      <alignment horizontal="left" vertical="top"/>
    </xf>
    <xf numFmtId="0" fontId="19" fillId="0" borderId="0" xfId="4" applyFont="1" applyAlignment="1">
      <alignment horizontal="left" vertical="center" wrapText="1"/>
    </xf>
    <xf numFmtId="0" fontId="20" fillId="0" borderId="0" xfId="4" applyFont="1" applyAlignment="1">
      <alignment horizontal="center" vertical="center" wrapText="1"/>
    </xf>
    <xf numFmtId="0" fontId="22" fillId="0" borderId="7" xfId="4" applyFont="1" applyBorder="1" applyAlignment="1">
      <alignment horizontal="center" vertical="center" wrapText="1"/>
    </xf>
    <xf numFmtId="0" fontId="22" fillId="0" borderId="7" xfId="4" applyFont="1" applyBorder="1" applyAlignment="1">
      <alignment horizontal="center" vertical="center"/>
    </xf>
    <xf numFmtId="0" fontId="22" fillId="0" borderId="0" xfId="4" applyFont="1" applyAlignment="1">
      <alignment horizontal="center" vertical="center"/>
    </xf>
    <xf numFmtId="0" fontId="19" fillId="0" borderId="0" xfId="4" applyFont="1" applyAlignment="1">
      <alignment horizontal="center" vertical="center"/>
    </xf>
    <xf numFmtId="0" fontId="19" fillId="0" borderId="1" xfId="4" applyFont="1" applyBorder="1" applyAlignment="1">
      <alignment horizontal="center" vertical="center"/>
    </xf>
    <xf numFmtId="0" fontId="19" fillId="0" borderId="7" xfId="4" applyFont="1" applyBorder="1" applyAlignment="1">
      <alignment horizontal="left" vertical="center" wrapText="1"/>
    </xf>
    <xf numFmtId="0" fontId="19" fillId="0" borderId="7" xfId="4" applyFont="1" applyBorder="1" applyAlignment="1">
      <alignment horizontal="right" vertical="center"/>
    </xf>
    <xf numFmtId="0" fontId="19" fillId="0" borderId="7" xfId="4" applyFont="1" applyBorder="1" applyAlignment="1">
      <alignment horizontal="left" vertical="center"/>
    </xf>
    <xf numFmtId="4" fontId="22" fillId="0" borderId="5" xfId="4" applyNumberFormat="1" applyFont="1" applyBorder="1" applyAlignment="1">
      <alignment horizontal="right" vertical="center" shrinkToFit="1"/>
    </xf>
    <xf numFmtId="4" fontId="22" fillId="0" borderId="7" xfId="4" applyNumberFormat="1" applyFont="1" applyBorder="1" applyAlignment="1">
      <alignment vertical="center" shrinkToFit="1"/>
    </xf>
    <xf numFmtId="4" fontId="22" fillId="0" borderId="0" xfId="4" applyNumberFormat="1" applyFont="1" applyAlignment="1">
      <alignment vertical="center" shrinkToFit="1"/>
    </xf>
    <xf numFmtId="4" fontId="19" fillId="0" borderId="7" xfId="4" applyNumberFormat="1" applyFont="1" applyBorder="1" applyAlignment="1">
      <alignment horizontal="right" vertical="center" shrinkToFit="1"/>
    </xf>
    <xf numFmtId="4" fontId="19" fillId="0" borderId="7" xfId="4" applyNumberFormat="1" applyFont="1" applyBorder="1" applyAlignment="1">
      <alignment horizontal="right" vertical="center"/>
    </xf>
    <xf numFmtId="0" fontId="19" fillId="0" borderId="7" xfId="4" applyFont="1" applyBorder="1" applyAlignment="1">
      <alignment vertical="center"/>
    </xf>
    <xf numFmtId="0" fontId="19" fillId="0" borderId="0" xfId="4" applyFont="1" applyAlignment="1">
      <alignment vertical="center"/>
    </xf>
    <xf numFmtId="4" fontId="19" fillId="0" borderId="7" xfId="4" applyNumberFormat="1" applyFont="1" applyBorder="1" applyAlignment="1">
      <alignment vertical="center" shrinkToFit="1"/>
    </xf>
    <xf numFmtId="4" fontId="19" fillId="0" borderId="0" xfId="4" applyNumberFormat="1" applyFont="1" applyAlignment="1">
      <alignment vertical="center" shrinkToFit="1"/>
    </xf>
    <xf numFmtId="4" fontId="22" fillId="0" borderId="7" xfId="4" applyNumberFormat="1" applyFont="1" applyBorder="1" applyAlignment="1">
      <alignment horizontal="right" vertical="center" shrinkToFit="1"/>
    </xf>
    <xf numFmtId="4" fontId="19" fillId="0" borderId="7" xfId="4" applyNumberFormat="1" applyFont="1" applyBorder="1" applyAlignment="1">
      <alignment vertical="center"/>
    </xf>
    <xf numFmtId="0" fontId="19" fillId="0" borderId="1" xfId="4" applyFont="1" applyBorder="1" applyAlignment="1">
      <alignment horizontal="left" vertical="center" wrapText="1"/>
    </xf>
    <xf numFmtId="0" fontId="19" fillId="0" borderId="1" xfId="4" applyFont="1" applyBorder="1" applyAlignment="1">
      <alignment horizontal="right" vertical="center"/>
    </xf>
    <xf numFmtId="4" fontId="19" fillId="0" borderId="1" xfId="4" applyNumberFormat="1" applyFont="1" applyBorder="1" applyAlignment="1">
      <alignment horizontal="right" vertical="center"/>
    </xf>
    <xf numFmtId="0" fontId="22" fillId="0" borderId="7" xfId="4" applyFont="1" applyBorder="1" applyAlignment="1">
      <alignment horizontal="right" vertical="center" wrapText="1"/>
    </xf>
    <xf numFmtId="0" fontId="22" fillId="0" borderId="0" xfId="4" applyFont="1" applyAlignment="1">
      <alignment horizontal="right" vertical="center" wrapText="1"/>
    </xf>
    <xf numFmtId="4" fontId="22" fillId="0" borderId="0" xfId="4" applyNumberFormat="1" applyFont="1" applyAlignment="1">
      <alignment horizontal="right" vertical="center" shrinkToFit="1"/>
    </xf>
    <xf numFmtId="4" fontId="19" fillId="0" borderId="0" xfId="4" applyNumberFormat="1" applyFont="1" applyAlignment="1">
      <alignment horizontal="right" vertical="center"/>
    </xf>
    <xf numFmtId="0" fontId="19" fillId="0" borderId="0" xfId="4" applyFont="1" applyAlignment="1">
      <alignment horizontal="right" vertical="center"/>
    </xf>
    <xf numFmtId="4" fontId="19" fillId="0" borderId="0" xfId="4" applyNumberFormat="1" applyFont="1" applyAlignment="1">
      <alignment horizontal="left" vertical="center"/>
    </xf>
    <xf numFmtId="0" fontId="20" fillId="0" borderId="0" xfId="4" applyFont="1" applyAlignment="1">
      <alignment vertical="center" wrapText="1"/>
    </xf>
    <xf numFmtId="0" fontId="23" fillId="0" borderId="0" xfId="4" applyFont="1" applyAlignment="1">
      <alignment horizontal="left" vertical="center"/>
    </xf>
    <xf numFmtId="0" fontId="24" fillId="0" borderId="0" xfId="4" applyFont="1" applyAlignment="1">
      <alignment vertical="center" wrapText="1"/>
    </xf>
    <xf numFmtId="4" fontId="25" fillId="0" borderId="0" xfId="4" applyNumberFormat="1" applyFont="1" applyAlignment="1">
      <alignment horizontal="center" vertical="center"/>
    </xf>
    <xf numFmtId="0" fontId="23" fillId="0" borderId="7" xfId="4" applyFont="1" applyBorder="1" applyAlignment="1">
      <alignment horizontal="right" vertical="center"/>
    </xf>
    <xf numFmtId="0" fontId="26" fillId="0" borderId="7" xfId="4" applyFont="1" applyBorder="1" applyAlignment="1">
      <alignment horizontal="left" vertical="center" wrapText="1"/>
    </xf>
    <xf numFmtId="4" fontId="25" fillId="0" borderId="7" xfId="4" applyNumberFormat="1" applyFont="1" applyBorder="1" applyAlignment="1">
      <alignment horizontal="right" vertical="center"/>
    </xf>
    <xf numFmtId="4" fontId="23" fillId="0" borderId="7" xfId="4" applyNumberFormat="1" applyFont="1" applyBorder="1" applyAlignment="1">
      <alignment horizontal="right" vertical="center"/>
    </xf>
    <xf numFmtId="4" fontId="27" fillId="0" borderId="7" xfId="4" applyNumberFormat="1" applyFont="1" applyBorder="1" applyAlignment="1">
      <alignment horizontal="left" vertical="center"/>
    </xf>
    <xf numFmtId="4" fontId="27" fillId="0" borderId="7" xfId="4" applyNumberFormat="1" applyFont="1" applyBorder="1" applyAlignment="1">
      <alignment horizontal="right" vertical="center"/>
    </xf>
    <xf numFmtId="0" fontId="24" fillId="0" borderId="7" xfId="4" applyFont="1" applyBorder="1" applyAlignment="1">
      <alignment horizontal="right" vertical="center" wrapText="1"/>
    </xf>
    <xf numFmtId="4" fontId="23" fillId="0" borderId="0" xfId="4" applyNumberFormat="1" applyFont="1" applyAlignment="1">
      <alignment horizontal="left" vertical="center"/>
    </xf>
    <xf numFmtId="0" fontId="26" fillId="5" borderId="7" xfId="4" applyFont="1" applyFill="1" applyBorder="1" applyAlignment="1">
      <alignment horizontal="left" vertical="center" wrapText="1"/>
    </xf>
    <xf numFmtId="0" fontId="23" fillId="5" borderId="7" xfId="4" applyFont="1" applyFill="1" applyBorder="1" applyAlignment="1">
      <alignment horizontal="right" vertical="center" wrapText="1"/>
    </xf>
    <xf numFmtId="0" fontId="23" fillId="5" borderId="7" xfId="4" applyFont="1" applyFill="1" applyBorder="1" applyAlignment="1">
      <alignment horizontal="left" vertical="center" wrapText="1"/>
    </xf>
    <xf numFmtId="0" fontId="24" fillId="5" borderId="7" xfId="4" applyFont="1" applyFill="1" applyBorder="1" applyAlignment="1">
      <alignment horizontal="left" vertical="center" wrapText="1"/>
    </xf>
    <xf numFmtId="0" fontId="23" fillId="0" borderId="7" xfId="4" applyFont="1" applyBorder="1" applyAlignment="1">
      <alignment horizontal="left" vertical="center" wrapText="1"/>
    </xf>
    <xf numFmtId="0" fontId="29" fillId="0" borderId="0" xfId="4" applyFont="1" applyAlignment="1">
      <alignment horizontal="left" vertical="center" wrapText="1"/>
    </xf>
    <xf numFmtId="4" fontId="23" fillId="0" borderId="0" xfId="4" applyNumberFormat="1" applyFont="1" applyAlignment="1">
      <alignment horizontal="right" vertical="center"/>
    </xf>
  </cellXfs>
  <cellStyles count="5">
    <cellStyle name="Migliaia 2" xfId="2" xr:uid="{EA372295-1155-4034-B33F-C71AAF8EA507}"/>
    <cellStyle name="Normale" xfId="0" builtinId="0"/>
    <cellStyle name="Normale 2" xfId="1" xr:uid="{363EA493-F0AD-4676-924A-6AA17053FC02}"/>
    <cellStyle name="Normale 3" xfId="4" xr:uid="{DE979B29-EF63-4C21-86AD-2193CCF1657C}"/>
    <cellStyle name="Normale 6" xfId="3" xr:uid="{163E25EB-1A7F-4127-9BE6-0A13E599DB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61567</xdr:colOff>
      <xdr:row>4</xdr:row>
      <xdr:rowOff>0</xdr:rowOff>
    </xdr:from>
    <xdr:ext cx="6684645" cy="19050"/>
    <xdr:grpSp>
      <xdr:nvGrpSpPr>
        <xdr:cNvPr id="2" name="Group 7">
          <a:extLst>
            <a:ext uri="{FF2B5EF4-FFF2-40B4-BE49-F238E27FC236}">
              <a16:creationId xmlns:a16="http://schemas.microsoft.com/office/drawing/2014/main" id="{1253E0D3-5A6F-4DE9-888E-39DD11DFFDEC}"/>
            </a:ext>
          </a:extLst>
        </xdr:cNvPr>
        <xdr:cNvGrpSpPr/>
      </xdr:nvGrpSpPr>
      <xdr:grpSpPr>
        <a:xfrm>
          <a:off x="483980" y="911087"/>
          <a:ext cx="6684645" cy="19050"/>
          <a:chOff x="0" y="0"/>
          <a:chExt cx="6684645" cy="19050"/>
        </a:xfrm>
      </xdr:grpSpPr>
      <xdr:sp macro="" textlink="">
        <xdr:nvSpPr>
          <xdr:cNvPr id="3" name="Shape 8">
            <a:extLst>
              <a:ext uri="{FF2B5EF4-FFF2-40B4-BE49-F238E27FC236}">
                <a16:creationId xmlns:a16="http://schemas.microsoft.com/office/drawing/2014/main" id="{A1807E2B-C957-7984-3BD9-8CEC499865CA}"/>
              </a:ext>
            </a:extLst>
          </xdr:cNvPr>
          <xdr:cNvSpPr/>
        </xdr:nvSpPr>
        <xdr:spPr>
          <a:xfrm>
            <a:off x="0" y="0"/>
            <a:ext cx="6684645" cy="9525"/>
          </a:xfrm>
          <a:custGeom>
            <a:avLst/>
            <a:gdLst/>
            <a:ahLst/>
            <a:cxnLst/>
            <a:rect l="0" t="0" r="0" b="0"/>
            <a:pathLst>
              <a:path w="6684645" h="9525">
                <a:moveTo>
                  <a:pt x="6684065" y="9283"/>
                </a:moveTo>
                <a:lnTo>
                  <a:pt x="0" y="9283"/>
                </a:lnTo>
                <a:lnTo>
                  <a:pt x="0" y="0"/>
                </a:lnTo>
                <a:lnTo>
                  <a:pt x="6684065" y="0"/>
                </a:lnTo>
                <a:lnTo>
                  <a:pt x="6684065" y="9283"/>
                </a:lnTo>
                <a:close/>
              </a:path>
            </a:pathLst>
          </a:custGeom>
          <a:solidFill>
            <a:srgbClr val="9A9A9A">
              <a:alpha val="50000"/>
            </a:srgbClr>
          </a:solidFill>
        </xdr:spPr>
      </xdr:sp>
      <xdr:sp macro="" textlink="">
        <xdr:nvSpPr>
          <xdr:cNvPr id="4" name="Shape 9">
            <a:extLst>
              <a:ext uri="{FF2B5EF4-FFF2-40B4-BE49-F238E27FC236}">
                <a16:creationId xmlns:a16="http://schemas.microsoft.com/office/drawing/2014/main" id="{D494C8BE-7A7E-2F5E-B7EF-8854F84DA442}"/>
              </a:ext>
            </a:extLst>
          </xdr:cNvPr>
          <xdr:cNvSpPr/>
        </xdr:nvSpPr>
        <xdr:spPr>
          <a:xfrm>
            <a:off x="-10" y="0"/>
            <a:ext cx="6684645" cy="19050"/>
          </a:xfrm>
          <a:custGeom>
            <a:avLst/>
            <a:gdLst/>
            <a:ahLst/>
            <a:cxnLst/>
            <a:rect l="0" t="0" r="0" b="0"/>
            <a:pathLst>
              <a:path w="6684645" h="19050">
                <a:moveTo>
                  <a:pt x="6684073" y="0"/>
                </a:moveTo>
                <a:lnTo>
                  <a:pt x="6674790" y="9283"/>
                </a:lnTo>
                <a:lnTo>
                  <a:pt x="0" y="9283"/>
                </a:lnTo>
                <a:lnTo>
                  <a:pt x="0" y="18567"/>
                </a:lnTo>
                <a:lnTo>
                  <a:pt x="6674790" y="18567"/>
                </a:lnTo>
                <a:lnTo>
                  <a:pt x="6684073" y="18567"/>
                </a:lnTo>
                <a:lnTo>
                  <a:pt x="6684073" y="9283"/>
                </a:lnTo>
                <a:lnTo>
                  <a:pt x="6684073" y="0"/>
                </a:lnTo>
                <a:close/>
              </a:path>
            </a:pathLst>
          </a:custGeom>
          <a:solidFill>
            <a:srgbClr val="EDEDED">
              <a:alpha val="50000"/>
            </a:srgbClr>
          </a:solidFill>
        </xdr:spPr>
      </xdr:sp>
      <xdr:sp macro="" textlink="">
        <xdr:nvSpPr>
          <xdr:cNvPr id="5" name="Shape 10">
            <a:extLst>
              <a:ext uri="{FF2B5EF4-FFF2-40B4-BE49-F238E27FC236}">
                <a16:creationId xmlns:a16="http://schemas.microsoft.com/office/drawing/2014/main" id="{251C5B33-4CA6-E9EA-3F93-1D670D1CA798}"/>
              </a:ext>
            </a:extLst>
          </xdr:cNvPr>
          <xdr:cNvSpPr/>
        </xdr:nvSpPr>
        <xdr:spPr>
          <a:xfrm>
            <a:off x="0" y="0"/>
            <a:ext cx="9525" cy="19050"/>
          </a:xfrm>
          <a:custGeom>
            <a:avLst/>
            <a:gdLst/>
            <a:ahLst/>
            <a:cxnLst/>
            <a:rect l="0" t="0" r="0" b="0"/>
            <a:pathLst>
              <a:path w="9525" h="19050">
                <a:moveTo>
                  <a:pt x="0" y="18566"/>
                </a:moveTo>
                <a:lnTo>
                  <a:pt x="0" y="0"/>
                </a:lnTo>
                <a:lnTo>
                  <a:pt x="9283" y="0"/>
                </a:lnTo>
                <a:lnTo>
                  <a:pt x="9283" y="9283"/>
                </a:lnTo>
                <a:lnTo>
                  <a:pt x="0" y="18566"/>
                </a:lnTo>
                <a:close/>
              </a:path>
            </a:pathLst>
          </a:custGeom>
          <a:solidFill>
            <a:srgbClr val="9A9A9A">
              <a:alpha val="50000"/>
            </a:srgbClr>
          </a:solidFill>
        </xdr:spPr>
      </xdr:sp>
    </xdr:grpSp>
    <xdr:clientData/>
  </xdr:oneCellAnchor>
  <xdr:oneCellAnchor>
    <xdr:from>
      <xdr:col>2</xdr:col>
      <xdr:colOff>607580</xdr:colOff>
      <xdr:row>12</xdr:row>
      <xdr:rowOff>104775</xdr:rowOff>
    </xdr:from>
    <xdr:ext cx="25400" cy="19050"/>
    <xdr:pic>
      <xdr:nvPicPr>
        <xdr:cNvPr id="6" name="image2.png">
          <a:extLst>
            <a:ext uri="{FF2B5EF4-FFF2-40B4-BE49-F238E27FC236}">
              <a16:creationId xmlns:a16="http://schemas.microsoft.com/office/drawing/2014/main" id="{3A68EC24-FC95-4C78-B28D-0A4F4C743B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1305" y="3295650"/>
          <a:ext cx="25400" cy="19050"/>
        </a:xfrm>
        <a:prstGeom prst="rect">
          <a:avLst/>
        </a:prstGeom>
      </xdr:spPr>
    </xdr:pic>
    <xdr:clientData/>
  </xdr:oneCellAnchor>
  <xdr:oneCellAnchor>
    <xdr:from>
      <xdr:col>2</xdr:col>
      <xdr:colOff>607580</xdr:colOff>
      <xdr:row>6</xdr:row>
      <xdr:rowOff>898525</xdr:rowOff>
    </xdr:from>
    <xdr:ext cx="25400" cy="19050"/>
    <xdr:pic>
      <xdr:nvPicPr>
        <xdr:cNvPr id="7" name="image3.png">
          <a:extLst>
            <a:ext uri="{FF2B5EF4-FFF2-40B4-BE49-F238E27FC236}">
              <a16:creationId xmlns:a16="http://schemas.microsoft.com/office/drawing/2014/main" id="{A0D0E470-B327-4D25-BB0C-F7B6A084FF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41305" y="2051050"/>
          <a:ext cx="25400" cy="19050"/>
        </a:xfrm>
        <a:prstGeom prst="rect">
          <a:avLst/>
        </a:prstGeom>
      </xdr:spPr>
    </xdr:pic>
    <xdr:clientData/>
  </xdr:oneCellAnchor>
  <xdr:oneCellAnchor>
    <xdr:from>
      <xdr:col>8</xdr:col>
      <xdr:colOff>0</xdr:colOff>
      <xdr:row>26</xdr:row>
      <xdr:rowOff>667750</xdr:rowOff>
    </xdr:from>
    <xdr:ext cx="26034" cy="9525"/>
    <xdr:sp macro="" textlink="">
      <xdr:nvSpPr>
        <xdr:cNvPr id="8" name="Shape 13">
          <a:extLst>
            <a:ext uri="{FF2B5EF4-FFF2-40B4-BE49-F238E27FC236}">
              <a16:creationId xmlns:a16="http://schemas.microsoft.com/office/drawing/2014/main" id="{B3FFF4E0-652A-41E9-904F-4F293D2679BA}"/>
            </a:ext>
          </a:extLst>
        </xdr:cNvPr>
        <xdr:cNvSpPr/>
      </xdr:nvSpPr>
      <xdr:spPr>
        <a:xfrm>
          <a:off x="8810625" y="7668625"/>
          <a:ext cx="26034" cy="9525"/>
        </a:xfrm>
        <a:custGeom>
          <a:avLst/>
          <a:gdLst/>
          <a:ahLst/>
          <a:cxnLst/>
          <a:rect l="0" t="0" r="0" b="0"/>
          <a:pathLst>
            <a:path w="26034" h="9525">
              <a:moveTo>
                <a:pt x="25882" y="9283"/>
              </a:moveTo>
              <a:lnTo>
                <a:pt x="0" y="9283"/>
              </a:lnTo>
              <a:lnTo>
                <a:pt x="0" y="0"/>
              </a:lnTo>
              <a:lnTo>
                <a:pt x="25882" y="0"/>
              </a:lnTo>
              <a:lnTo>
                <a:pt x="25882" y="9283"/>
              </a:lnTo>
              <a:close/>
            </a:path>
          </a:pathLst>
        </a:custGeom>
        <a:solidFill>
          <a:srgbClr val="000000">
            <a:alpha val="50000"/>
          </a:srgbClr>
        </a:solidFill>
      </xdr:spPr>
    </xdr:sp>
    <xdr:clientData/>
  </xdr:oneCellAnchor>
  <xdr:oneCellAnchor>
    <xdr:from>
      <xdr:col>3</xdr:col>
      <xdr:colOff>0</xdr:colOff>
      <xdr:row>27</xdr:row>
      <xdr:rowOff>505446</xdr:rowOff>
    </xdr:from>
    <xdr:ext cx="26034" cy="9525"/>
    <xdr:sp macro="" textlink="">
      <xdr:nvSpPr>
        <xdr:cNvPr id="9" name="Shape 14">
          <a:extLst>
            <a:ext uri="{FF2B5EF4-FFF2-40B4-BE49-F238E27FC236}">
              <a16:creationId xmlns:a16="http://schemas.microsoft.com/office/drawing/2014/main" id="{4AC80058-4A22-46D5-A5DD-C3F8A49FEDBD}"/>
            </a:ext>
          </a:extLst>
        </xdr:cNvPr>
        <xdr:cNvSpPr/>
      </xdr:nvSpPr>
      <xdr:spPr>
        <a:xfrm>
          <a:off x="4086225" y="8268321"/>
          <a:ext cx="26034" cy="9525"/>
        </a:xfrm>
        <a:custGeom>
          <a:avLst/>
          <a:gdLst/>
          <a:ahLst/>
          <a:cxnLst/>
          <a:rect l="0" t="0" r="0" b="0"/>
          <a:pathLst>
            <a:path w="26034" h="9525">
              <a:moveTo>
                <a:pt x="25895" y="9283"/>
              </a:moveTo>
              <a:lnTo>
                <a:pt x="0" y="9283"/>
              </a:lnTo>
              <a:lnTo>
                <a:pt x="0" y="0"/>
              </a:lnTo>
              <a:lnTo>
                <a:pt x="25895" y="0"/>
              </a:lnTo>
              <a:lnTo>
                <a:pt x="25895" y="9283"/>
              </a:lnTo>
              <a:close/>
            </a:path>
          </a:pathLst>
        </a:custGeom>
        <a:solidFill>
          <a:srgbClr val="000000">
            <a:alpha val="50000"/>
          </a:srgbClr>
        </a:solidFill>
      </xdr:spPr>
    </xdr:sp>
    <xdr:clientData/>
  </xdr:oneCellAnchor>
  <xdr:oneCellAnchor>
    <xdr:from>
      <xdr:col>1</xdr:col>
      <xdr:colOff>32491</xdr:colOff>
      <xdr:row>41</xdr:row>
      <xdr:rowOff>333962</xdr:rowOff>
    </xdr:from>
    <xdr:ext cx="6350" cy="9525"/>
    <xdr:sp macro="" textlink="">
      <xdr:nvSpPr>
        <xdr:cNvPr id="10" name="Shape 15">
          <a:extLst>
            <a:ext uri="{FF2B5EF4-FFF2-40B4-BE49-F238E27FC236}">
              <a16:creationId xmlns:a16="http://schemas.microsoft.com/office/drawing/2014/main" id="{40DBFA28-2F27-4313-9D6D-FFE8D54F0DF8}"/>
            </a:ext>
          </a:extLst>
        </xdr:cNvPr>
        <xdr:cNvSpPr/>
      </xdr:nvSpPr>
      <xdr:spPr>
        <a:xfrm>
          <a:off x="451591" y="11954462"/>
          <a:ext cx="6350" cy="9525"/>
        </a:xfrm>
        <a:custGeom>
          <a:avLst/>
          <a:gdLst/>
          <a:ahLst/>
          <a:cxnLst/>
          <a:rect l="0" t="0" r="0" b="0"/>
          <a:pathLst>
            <a:path w="6350" h="9525">
              <a:moveTo>
                <a:pt x="5743" y="9283"/>
              </a:moveTo>
              <a:lnTo>
                <a:pt x="0" y="9283"/>
              </a:lnTo>
              <a:lnTo>
                <a:pt x="0" y="0"/>
              </a:lnTo>
              <a:lnTo>
                <a:pt x="5743" y="0"/>
              </a:lnTo>
              <a:lnTo>
                <a:pt x="5743" y="9283"/>
              </a:lnTo>
              <a:close/>
            </a:path>
          </a:pathLst>
        </a:custGeom>
        <a:solidFill>
          <a:srgbClr val="000000"/>
        </a:solidFill>
      </xdr:spPr>
    </xdr:sp>
    <xdr:clientData/>
  </xdr:oneCellAnchor>
  <xdr:oneCellAnchor>
    <xdr:from>
      <xdr:col>3</xdr:col>
      <xdr:colOff>0</xdr:colOff>
      <xdr:row>41</xdr:row>
      <xdr:rowOff>333962</xdr:rowOff>
    </xdr:from>
    <xdr:ext cx="5715" cy="9525"/>
    <xdr:sp macro="" textlink="">
      <xdr:nvSpPr>
        <xdr:cNvPr id="11" name="Shape 16">
          <a:extLst>
            <a:ext uri="{FF2B5EF4-FFF2-40B4-BE49-F238E27FC236}">
              <a16:creationId xmlns:a16="http://schemas.microsoft.com/office/drawing/2014/main" id="{EE42BB07-F637-43F2-99AD-A9F7D26AF6A1}"/>
            </a:ext>
          </a:extLst>
        </xdr:cNvPr>
        <xdr:cNvSpPr/>
      </xdr:nvSpPr>
      <xdr:spPr>
        <a:xfrm>
          <a:off x="4086225" y="11954462"/>
          <a:ext cx="5715" cy="9525"/>
        </a:xfrm>
        <a:custGeom>
          <a:avLst/>
          <a:gdLst/>
          <a:ahLst/>
          <a:cxnLst/>
          <a:rect l="0" t="0" r="0" b="0"/>
          <a:pathLst>
            <a:path w="5715" h="9525">
              <a:moveTo>
                <a:pt x="5537" y="9283"/>
              </a:moveTo>
              <a:lnTo>
                <a:pt x="0" y="9283"/>
              </a:lnTo>
              <a:lnTo>
                <a:pt x="0" y="0"/>
              </a:lnTo>
              <a:lnTo>
                <a:pt x="5537" y="0"/>
              </a:lnTo>
              <a:lnTo>
                <a:pt x="5537" y="9283"/>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2128469</xdr:colOff>
      <xdr:row>42</xdr:row>
      <xdr:rowOff>172433</xdr:rowOff>
    </xdr:from>
    <xdr:ext cx="5715" cy="9525"/>
    <xdr:sp macro="" textlink="">
      <xdr:nvSpPr>
        <xdr:cNvPr id="2" name="Shape 12">
          <a:extLst>
            <a:ext uri="{FF2B5EF4-FFF2-40B4-BE49-F238E27FC236}">
              <a16:creationId xmlns:a16="http://schemas.microsoft.com/office/drawing/2014/main" id="{D0ED9ADC-39A5-4220-978F-48406481AA1A}"/>
            </a:ext>
          </a:extLst>
        </xdr:cNvPr>
        <xdr:cNvSpPr/>
      </xdr:nvSpPr>
      <xdr:spPr>
        <a:xfrm>
          <a:off x="2614244" y="9278333"/>
          <a:ext cx="5715" cy="9525"/>
        </a:xfrm>
        <a:custGeom>
          <a:avLst/>
          <a:gdLst/>
          <a:ahLst/>
          <a:cxnLst/>
          <a:rect l="0" t="0" r="0" b="0"/>
          <a:pathLst>
            <a:path w="5715" h="9525">
              <a:moveTo>
                <a:pt x="5674" y="9529"/>
              </a:moveTo>
              <a:lnTo>
                <a:pt x="0" y="9529"/>
              </a:lnTo>
              <a:lnTo>
                <a:pt x="0" y="0"/>
              </a:lnTo>
              <a:lnTo>
                <a:pt x="5674" y="0"/>
              </a:lnTo>
              <a:lnTo>
                <a:pt x="5674" y="9529"/>
              </a:lnTo>
              <a:close/>
            </a:path>
          </a:pathLst>
        </a:custGeom>
        <a:solidFill>
          <a:srgbClr val="000000"/>
        </a:solidFill>
      </xdr:spPr>
    </xdr:sp>
    <xdr:clientData/>
  </xdr:oneCellAnchor>
  <xdr:oneCellAnchor>
    <xdr:from>
      <xdr:col>1</xdr:col>
      <xdr:colOff>2103082</xdr:colOff>
      <xdr:row>43</xdr:row>
      <xdr:rowOff>353597</xdr:rowOff>
    </xdr:from>
    <xdr:ext cx="5715" cy="9525"/>
    <xdr:sp macro="" textlink="">
      <xdr:nvSpPr>
        <xdr:cNvPr id="3" name="Shape 13">
          <a:extLst>
            <a:ext uri="{FF2B5EF4-FFF2-40B4-BE49-F238E27FC236}">
              <a16:creationId xmlns:a16="http://schemas.microsoft.com/office/drawing/2014/main" id="{2879A1A1-4951-4B31-B245-D1695489B1AD}"/>
            </a:ext>
          </a:extLst>
        </xdr:cNvPr>
        <xdr:cNvSpPr/>
      </xdr:nvSpPr>
      <xdr:spPr>
        <a:xfrm>
          <a:off x="2588857" y="9659522"/>
          <a:ext cx="5715" cy="9525"/>
        </a:xfrm>
        <a:custGeom>
          <a:avLst/>
          <a:gdLst/>
          <a:ahLst/>
          <a:cxnLst/>
          <a:rect l="0" t="0" r="0" b="0"/>
          <a:pathLst>
            <a:path w="5715" h="9525">
              <a:moveTo>
                <a:pt x="5599" y="9529"/>
              </a:moveTo>
              <a:lnTo>
                <a:pt x="0" y="9529"/>
              </a:lnTo>
              <a:lnTo>
                <a:pt x="0" y="0"/>
              </a:lnTo>
              <a:lnTo>
                <a:pt x="5599" y="0"/>
              </a:lnTo>
              <a:lnTo>
                <a:pt x="5599" y="9529"/>
              </a:lnTo>
              <a:close/>
            </a:path>
          </a:pathLst>
        </a:custGeom>
        <a:solidFill>
          <a:srgbClr val="000000"/>
        </a:solidFill>
      </xdr:spPr>
    </xdr:sp>
    <xdr:clientData/>
  </xdr:oneCellAnchor>
  <xdr:oneCellAnchor>
    <xdr:from>
      <xdr:col>1</xdr:col>
      <xdr:colOff>33353</xdr:colOff>
      <xdr:row>53</xdr:row>
      <xdr:rowOff>342297</xdr:rowOff>
    </xdr:from>
    <xdr:ext cx="6350" cy="9525"/>
    <xdr:sp macro="" textlink="">
      <xdr:nvSpPr>
        <xdr:cNvPr id="4" name="Shape 14">
          <a:extLst>
            <a:ext uri="{FF2B5EF4-FFF2-40B4-BE49-F238E27FC236}">
              <a16:creationId xmlns:a16="http://schemas.microsoft.com/office/drawing/2014/main" id="{E5E7606B-D45F-4E79-AE1A-74960FC9BC5C}"/>
            </a:ext>
          </a:extLst>
        </xdr:cNvPr>
        <xdr:cNvSpPr/>
      </xdr:nvSpPr>
      <xdr:spPr>
        <a:xfrm>
          <a:off x="519128" y="11705622"/>
          <a:ext cx="6350" cy="9525"/>
        </a:xfrm>
        <a:custGeom>
          <a:avLst/>
          <a:gdLst/>
          <a:ahLst/>
          <a:cxnLst/>
          <a:rect l="0" t="0" r="0" b="0"/>
          <a:pathLst>
            <a:path w="6350" h="9525">
              <a:moveTo>
                <a:pt x="5890" y="9529"/>
              </a:moveTo>
              <a:lnTo>
                <a:pt x="0" y="9529"/>
              </a:lnTo>
              <a:lnTo>
                <a:pt x="0" y="0"/>
              </a:lnTo>
              <a:lnTo>
                <a:pt x="5890" y="0"/>
              </a:lnTo>
              <a:lnTo>
                <a:pt x="5890" y="9529"/>
              </a:lnTo>
              <a:close/>
            </a:path>
          </a:pathLst>
        </a:custGeom>
        <a:solidFill>
          <a:srgbClr val="000000"/>
        </a:solidFill>
      </xdr:spPr>
    </xdr:sp>
    <xdr:clientData/>
  </xdr:oneCellAnchor>
  <xdr:oneCellAnchor>
    <xdr:from>
      <xdr:col>1</xdr:col>
      <xdr:colOff>760400</xdr:colOff>
      <xdr:row>53</xdr:row>
      <xdr:rowOff>342297</xdr:rowOff>
    </xdr:from>
    <xdr:ext cx="5715" cy="9525"/>
    <xdr:sp macro="" textlink="">
      <xdr:nvSpPr>
        <xdr:cNvPr id="5" name="Shape 15">
          <a:extLst>
            <a:ext uri="{FF2B5EF4-FFF2-40B4-BE49-F238E27FC236}">
              <a16:creationId xmlns:a16="http://schemas.microsoft.com/office/drawing/2014/main" id="{E6684A24-3D55-448A-BD06-C4099209B9C0}"/>
            </a:ext>
          </a:extLst>
        </xdr:cNvPr>
        <xdr:cNvSpPr/>
      </xdr:nvSpPr>
      <xdr:spPr>
        <a:xfrm>
          <a:off x="1246175" y="11705622"/>
          <a:ext cx="5715" cy="9525"/>
        </a:xfrm>
        <a:custGeom>
          <a:avLst/>
          <a:gdLst/>
          <a:ahLst/>
          <a:cxnLst/>
          <a:rect l="0" t="0" r="0" b="0"/>
          <a:pathLst>
            <a:path w="5715" h="9525">
              <a:moveTo>
                <a:pt x="5680" y="9529"/>
              </a:moveTo>
              <a:lnTo>
                <a:pt x="0" y="9529"/>
              </a:lnTo>
              <a:lnTo>
                <a:pt x="0" y="0"/>
              </a:lnTo>
              <a:lnTo>
                <a:pt x="5680" y="0"/>
              </a:lnTo>
              <a:lnTo>
                <a:pt x="5680" y="9529"/>
              </a:lnTo>
              <a:close/>
            </a:path>
          </a:pathLst>
        </a:custGeom>
        <a:solidFill>
          <a:srgbClr val="000000"/>
        </a:solidFill>
      </xdr:spPr>
    </xdr:sp>
    <xdr:clientData/>
  </xdr:oneCellAnchor>
  <xdr:oneCellAnchor>
    <xdr:from>
      <xdr:col>1</xdr:col>
      <xdr:colOff>980389</xdr:colOff>
      <xdr:row>63</xdr:row>
      <xdr:rowOff>343538</xdr:rowOff>
    </xdr:from>
    <xdr:ext cx="5715" cy="9525"/>
    <xdr:sp macro="" textlink="">
      <xdr:nvSpPr>
        <xdr:cNvPr id="6" name="Shape 16">
          <a:extLst>
            <a:ext uri="{FF2B5EF4-FFF2-40B4-BE49-F238E27FC236}">
              <a16:creationId xmlns:a16="http://schemas.microsoft.com/office/drawing/2014/main" id="{BF9F1D94-8284-4385-9CFB-6B92D2120146}"/>
            </a:ext>
          </a:extLst>
        </xdr:cNvPr>
        <xdr:cNvSpPr/>
      </xdr:nvSpPr>
      <xdr:spPr>
        <a:xfrm>
          <a:off x="1466164" y="13707113"/>
          <a:ext cx="5715" cy="9525"/>
        </a:xfrm>
        <a:custGeom>
          <a:avLst/>
          <a:gdLst/>
          <a:ahLst/>
          <a:cxnLst/>
          <a:rect l="0" t="0" r="0" b="0"/>
          <a:pathLst>
            <a:path w="5715" h="9525">
              <a:moveTo>
                <a:pt x="5610" y="9529"/>
              </a:moveTo>
              <a:lnTo>
                <a:pt x="0" y="9529"/>
              </a:lnTo>
              <a:lnTo>
                <a:pt x="0" y="0"/>
              </a:lnTo>
              <a:lnTo>
                <a:pt x="5610" y="0"/>
              </a:lnTo>
              <a:lnTo>
                <a:pt x="5610" y="9529"/>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6D2FE-C6EE-475D-AD0B-5E6FAE12B888}">
  <sheetPr>
    <pageSetUpPr fitToPage="1"/>
  </sheetPr>
  <dimension ref="A1:G83"/>
  <sheetViews>
    <sheetView tabSelected="1" zoomScale="130" zoomScaleNormal="130" workbookViewId="0">
      <selection activeCell="D85" sqref="D85"/>
    </sheetView>
  </sheetViews>
  <sheetFormatPr defaultRowHeight="12.75" x14ac:dyDescent="0.25"/>
  <cols>
    <col min="1" max="1" width="100.85546875" style="40" bestFit="1" customWidth="1"/>
    <col min="2" max="2" width="14.7109375" style="40" bestFit="1" customWidth="1"/>
    <col min="3" max="3" width="34" style="2" customWidth="1"/>
    <col min="4" max="4" width="11.7109375" style="3" bestFit="1" customWidth="1"/>
    <col min="5" max="5" width="12.28515625" style="3" bestFit="1" customWidth="1"/>
    <col min="6" max="6" width="9.140625" style="3" bestFit="1" customWidth="1"/>
    <col min="7" max="7" width="9.85546875" style="3" bestFit="1" customWidth="1"/>
    <col min="8" max="8" width="11.28515625" style="2" bestFit="1" customWidth="1"/>
    <col min="9" max="9" width="12.85546875" style="2" bestFit="1" customWidth="1"/>
    <col min="10" max="10" width="11.7109375" style="2" bestFit="1" customWidth="1"/>
    <col min="11" max="11" width="9.7109375" style="2" bestFit="1" customWidth="1"/>
    <col min="12" max="16384" width="9.140625" style="2"/>
  </cols>
  <sheetData>
    <row r="1" spans="1:6" x14ac:dyDescent="0.25">
      <c r="A1" s="1" t="s">
        <v>0</v>
      </c>
      <c r="B1" s="1"/>
    </row>
    <row r="2" spans="1:6" x14ac:dyDescent="0.25">
      <c r="A2" s="4" t="s">
        <v>1</v>
      </c>
      <c r="B2" s="4"/>
    </row>
    <row r="3" spans="1:6" x14ac:dyDescent="0.25">
      <c r="A3" s="5" t="s">
        <v>2</v>
      </c>
      <c r="B3" s="5"/>
    </row>
    <row r="5" spans="1:6" x14ac:dyDescent="0.25">
      <c r="A5" s="6" t="s">
        <v>3</v>
      </c>
      <c r="B5" s="7">
        <v>8602035.6999999993</v>
      </c>
    </row>
    <row r="6" spans="1:6" x14ac:dyDescent="0.25">
      <c r="A6" s="8"/>
      <c r="B6" s="9"/>
    </row>
    <row r="7" spans="1:6" x14ac:dyDescent="0.25">
      <c r="A7" s="8" t="s">
        <v>4</v>
      </c>
      <c r="B7" s="9">
        <v>21984707.199999999</v>
      </c>
    </row>
    <row r="8" spans="1:6" x14ac:dyDescent="0.25">
      <c r="A8" s="10" t="s">
        <v>5</v>
      </c>
      <c r="B8" s="11">
        <v>36030.199999999997</v>
      </c>
    </row>
    <row r="9" spans="1:6" x14ac:dyDescent="0.25">
      <c r="A9" s="8" t="s">
        <v>6</v>
      </c>
      <c r="B9" s="9">
        <f>SUM(B7:B8)</f>
        <v>22020737.399999999</v>
      </c>
      <c r="F9" s="12"/>
    </row>
    <row r="10" spans="1:6" x14ac:dyDescent="0.25">
      <c r="A10" s="8"/>
      <c r="B10" s="9"/>
      <c r="F10" s="12"/>
    </row>
    <row r="11" spans="1:6" x14ac:dyDescent="0.25">
      <c r="A11" s="8" t="s">
        <v>7</v>
      </c>
      <c r="B11" s="9">
        <v>16542017.939999999</v>
      </c>
      <c r="F11" s="12"/>
    </row>
    <row r="12" spans="1:6" x14ac:dyDescent="0.25">
      <c r="A12" s="10" t="s">
        <v>8</v>
      </c>
      <c r="B12" s="11">
        <v>5185984.0199999996</v>
      </c>
      <c r="F12" s="12"/>
    </row>
    <row r="13" spans="1:6" x14ac:dyDescent="0.25">
      <c r="A13" s="8" t="s">
        <v>9</v>
      </c>
      <c r="B13" s="9">
        <f>SUM(B11:B12)</f>
        <v>21728001.960000001</v>
      </c>
    </row>
    <row r="14" spans="1:6" x14ac:dyDescent="0.25">
      <c r="A14" s="8"/>
      <c r="B14" s="9"/>
    </row>
    <row r="15" spans="1:6" x14ac:dyDescent="0.25">
      <c r="A15" s="8" t="s">
        <v>10</v>
      </c>
      <c r="B15" s="9">
        <f>B9-B13</f>
        <v>292735.43999999762</v>
      </c>
    </row>
    <row r="16" spans="1:6" x14ac:dyDescent="0.25">
      <c r="A16" s="8"/>
      <c r="B16" s="9"/>
    </row>
    <row r="17" spans="1:2" x14ac:dyDescent="0.25">
      <c r="A17" s="13" t="s">
        <v>11</v>
      </c>
      <c r="B17" s="14">
        <f>B5+B15</f>
        <v>8894771.1399999969</v>
      </c>
    </row>
    <row r="18" spans="1:2" x14ac:dyDescent="0.25">
      <c r="A18" s="8"/>
      <c r="B18" s="9"/>
    </row>
    <row r="19" spans="1:2" x14ac:dyDescent="0.25">
      <c r="A19" s="15" t="s">
        <v>12</v>
      </c>
      <c r="B19" s="16">
        <v>1367308.21</v>
      </c>
    </row>
    <row r="20" spans="1:2" x14ac:dyDescent="0.25">
      <c r="A20" s="17" t="s">
        <v>13</v>
      </c>
      <c r="B20" s="18">
        <v>18294314.329999998</v>
      </c>
    </row>
    <row r="21" spans="1:2" x14ac:dyDescent="0.25">
      <c r="A21" s="17" t="s">
        <v>14</v>
      </c>
      <c r="B21" s="18">
        <v>-36030.199999999997</v>
      </c>
    </row>
    <row r="22" spans="1:2" x14ac:dyDescent="0.25">
      <c r="A22" s="17" t="s">
        <v>15</v>
      </c>
      <c r="B22" s="18">
        <v>0</v>
      </c>
    </row>
    <row r="23" spans="1:2" x14ac:dyDescent="0.25">
      <c r="A23" s="15" t="s">
        <v>16</v>
      </c>
      <c r="B23" s="16">
        <f>SUM(B20:B22)</f>
        <v>18258284.129999999</v>
      </c>
    </row>
    <row r="24" spans="1:2" x14ac:dyDescent="0.25">
      <c r="A24" s="13" t="s">
        <v>17</v>
      </c>
      <c r="B24" s="19">
        <f>B23+B19</f>
        <v>19625592.34</v>
      </c>
    </row>
    <row r="25" spans="1:2" x14ac:dyDescent="0.25">
      <c r="A25" s="13"/>
      <c r="B25" s="19"/>
    </row>
    <row r="26" spans="1:2" x14ac:dyDescent="0.25">
      <c r="A26" s="15" t="s">
        <v>18</v>
      </c>
      <c r="B26" s="16">
        <v>6789340.4100000001</v>
      </c>
    </row>
    <row r="27" spans="1:2" x14ac:dyDescent="0.25">
      <c r="A27" s="17" t="s">
        <v>19</v>
      </c>
      <c r="B27" s="18">
        <v>11545513.550000001</v>
      </c>
    </row>
    <row r="28" spans="1:2" x14ac:dyDescent="0.25">
      <c r="A28" s="17" t="s">
        <v>20</v>
      </c>
      <c r="B28" s="18">
        <v>-5185984.0199999996</v>
      </c>
    </row>
    <row r="29" spans="1:2" x14ac:dyDescent="0.25">
      <c r="A29" s="17" t="s">
        <v>21</v>
      </c>
      <c r="B29" s="18">
        <v>0</v>
      </c>
    </row>
    <row r="30" spans="1:2" x14ac:dyDescent="0.25">
      <c r="A30" s="15" t="s">
        <v>22</v>
      </c>
      <c r="B30" s="16">
        <f>SUM(B27:B29)</f>
        <v>6359529.5300000012</v>
      </c>
    </row>
    <row r="31" spans="1:2" x14ac:dyDescent="0.25">
      <c r="A31" s="13" t="s">
        <v>23</v>
      </c>
      <c r="B31" s="19">
        <f>B26+B30</f>
        <v>13148869.940000001</v>
      </c>
    </row>
    <row r="32" spans="1:2" x14ac:dyDescent="0.25">
      <c r="A32" s="20"/>
      <c r="B32" s="21"/>
    </row>
    <row r="33" spans="1:4" x14ac:dyDescent="0.25">
      <c r="A33" s="8" t="s">
        <v>24</v>
      </c>
      <c r="B33" s="9">
        <f>B24-B31</f>
        <v>6476722.3999999985</v>
      </c>
    </row>
    <row r="34" spans="1:4" x14ac:dyDescent="0.25">
      <c r="A34" s="8"/>
      <c r="B34" s="9"/>
    </row>
    <row r="35" spans="1:4" x14ac:dyDescent="0.25">
      <c r="A35" s="22" t="s">
        <v>25</v>
      </c>
      <c r="B35" s="23">
        <f>B17+B33</f>
        <v>15371493.539999995</v>
      </c>
      <c r="C35" s="24"/>
    </row>
    <row r="36" spans="1:4" x14ac:dyDescent="0.25">
      <c r="A36" s="25"/>
      <c r="B36" s="26"/>
      <c r="D36" s="2"/>
    </row>
    <row r="37" spans="1:4" x14ac:dyDescent="0.25">
      <c r="A37" s="27" t="s">
        <v>26</v>
      </c>
      <c r="B37" s="9"/>
      <c r="D37" s="2"/>
    </row>
    <row r="38" spans="1:4" x14ac:dyDescent="0.25">
      <c r="A38" s="28" t="s">
        <v>27</v>
      </c>
      <c r="B38" s="20">
        <v>0</v>
      </c>
    </row>
    <row r="39" spans="1:4" x14ac:dyDescent="0.25">
      <c r="A39" s="28" t="s">
        <v>28</v>
      </c>
      <c r="B39" s="20">
        <v>0</v>
      </c>
    </row>
    <row r="40" spans="1:4" x14ac:dyDescent="0.25">
      <c r="A40" s="28" t="s">
        <v>29</v>
      </c>
      <c r="B40" s="20">
        <v>0</v>
      </c>
    </row>
    <row r="41" spans="1:4" x14ac:dyDescent="0.25">
      <c r="A41" s="29" t="s">
        <v>30</v>
      </c>
      <c r="B41" s="30">
        <v>0</v>
      </c>
    </row>
    <row r="42" spans="1:4" x14ac:dyDescent="0.25">
      <c r="A42" s="31"/>
      <c r="B42" s="32"/>
    </row>
    <row r="43" spans="1:4" x14ac:dyDescent="0.25">
      <c r="A43" s="28" t="s">
        <v>31</v>
      </c>
      <c r="B43" s="20">
        <v>704498.24</v>
      </c>
    </row>
    <row r="44" spans="1:4" x14ac:dyDescent="0.25">
      <c r="A44" s="28" t="s">
        <v>32</v>
      </c>
      <c r="B44" s="20">
        <v>491015.42</v>
      </c>
    </row>
    <row r="45" spans="1:4" x14ac:dyDescent="0.25">
      <c r="A45" s="28" t="s">
        <v>33</v>
      </c>
      <c r="B45" s="20">
        <v>226566.63</v>
      </c>
    </row>
    <row r="46" spans="1:4" x14ac:dyDescent="0.25">
      <c r="A46" s="29" t="s">
        <v>34</v>
      </c>
      <c r="B46" s="30">
        <f>SUM(B43:B45)</f>
        <v>1422080.29</v>
      </c>
    </row>
    <row r="47" spans="1:4" x14ac:dyDescent="0.25">
      <c r="A47" s="31"/>
      <c r="B47" s="32"/>
    </row>
    <row r="48" spans="1:4" x14ac:dyDescent="0.25">
      <c r="A48" s="28" t="s">
        <v>35</v>
      </c>
      <c r="B48" s="20">
        <v>5282849.95</v>
      </c>
    </row>
    <row r="49" spans="1:2" x14ac:dyDescent="0.25">
      <c r="A49" s="28" t="s">
        <v>36</v>
      </c>
      <c r="B49" s="20">
        <v>-704498.24</v>
      </c>
    </row>
    <row r="50" spans="1:2" x14ac:dyDescent="0.25">
      <c r="A50" s="28" t="s">
        <v>37</v>
      </c>
      <c r="B50" s="20">
        <v>-411925.8</v>
      </c>
    </row>
    <row r="51" spans="1:2" x14ac:dyDescent="0.25">
      <c r="A51" s="33" t="s">
        <v>38</v>
      </c>
      <c r="B51" s="32">
        <f>SUM(B48:B50)</f>
        <v>4166425.91</v>
      </c>
    </row>
    <row r="52" spans="1:2" x14ac:dyDescent="0.25">
      <c r="A52" s="28"/>
      <c r="B52" s="20"/>
    </row>
    <row r="53" spans="1:2" x14ac:dyDescent="0.25">
      <c r="A53" s="28" t="s">
        <v>39</v>
      </c>
      <c r="B53" s="20">
        <v>666097.30000000005</v>
      </c>
    </row>
    <row r="54" spans="1:2" x14ac:dyDescent="0.25">
      <c r="A54" s="28" t="s">
        <v>37</v>
      </c>
      <c r="B54" s="20">
        <v>-666097.30000000005</v>
      </c>
    </row>
    <row r="55" spans="1:2" x14ac:dyDescent="0.25">
      <c r="A55" s="33" t="s">
        <v>40</v>
      </c>
      <c r="B55" s="32">
        <f>SUM(B53:B54)</f>
        <v>0</v>
      </c>
    </row>
    <row r="56" spans="1:2" x14ac:dyDescent="0.25">
      <c r="A56" s="28"/>
      <c r="B56" s="20"/>
    </row>
    <row r="57" spans="1:2" x14ac:dyDescent="0.25">
      <c r="A57" s="28" t="s">
        <v>41</v>
      </c>
      <c r="B57" s="20">
        <v>142945.28</v>
      </c>
    </row>
    <row r="58" spans="1:2" x14ac:dyDescent="0.25">
      <c r="A58" s="28" t="s">
        <v>42</v>
      </c>
      <c r="B58" s="20">
        <v>65345</v>
      </c>
    </row>
    <row r="59" spans="1:2" x14ac:dyDescent="0.25">
      <c r="A59" s="28" t="s">
        <v>37</v>
      </c>
      <c r="B59" s="20">
        <v>-130837</v>
      </c>
    </row>
    <row r="60" spans="1:2" x14ac:dyDescent="0.25">
      <c r="A60" s="33" t="s">
        <v>43</v>
      </c>
      <c r="B60" s="32">
        <f>SUM(B57:B59)</f>
        <v>77453.279999999999</v>
      </c>
    </row>
    <row r="61" spans="1:2" x14ac:dyDescent="0.25">
      <c r="A61" s="28"/>
      <c r="B61" s="32"/>
    </row>
    <row r="62" spans="1:2" x14ac:dyDescent="0.25">
      <c r="A62" s="34" t="s">
        <v>44</v>
      </c>
      <c r="B62" s="20">
        <v>226566.63</v>
      </c>
    </row>
    <row r="63" spans="1:2" x14ac:dyDescent="0.25">
      <c r="A63" s="34" t="s">
        <v>45</v>
      </c>
      <c r="B63" s="20">
        <v>-226566.63</v>
      </c>
    </row>
    <row r="64" spans="1:2" x14ac:dyDescent="0.25">
      <c r="A64" s="33" t="s">
        <v>46</v>
      </c>
      <c r="B64" s="32">
        <f>SUM(B62:B63)</f>
        <v>0</v>
      </c>
    </row>
    <row r="65" spans="1:2" x14ac:dyDescent="0.25">
      <c r="A65" s="28"/>
      <c r="B65" s="32"/>
    </row>
    <row r="66" spans="1:2" x14ac:dyDescent="0.25">
      <c r="A66" s="33" t="s">
        <v>47</v>
      </c>
      <c r="B66" s="32">
        <v>8321</v>
      </c>
    </row>
    <row r="67" spans="1:2" x14ac:dyDescent="0.25">
      <c r="A67" s="31"/>
      <c r="B67" s="32"/>
    </row>
    <row r="68" spans="1:2" x14ac:dyDescent="0.25">
      <c r="A68" s="29" t="s">
        <v>48</v>
      </c>
      <c r="B68" s="30">
        <f>B51+B55+B60+B64+B66</f>
        <v>4252200.1900000004</v>
      </c>
    </row>
    <row r="69" spans="1:2" x14ac:dyDescent="0.25">
      <c r="A69" s="31"/>
      <c r="B69" s="32"/>
    </row>
    <row r="70" spans="1:2" x14ac:dyDescent="0.25">
      <c r="A70" s="28" t="s">
        <v>49</v>
      </c>
      <c r="B70" s="20">
        <v>1283426.1100000001</v>
      </c>
    </row>
    <row r="71" spans="1:2" x14ac:dyDescent="0.25">
      <c r="A71" s="8" t="s">
        <v>50</v>
      </c>
      <c r="B71" s="20">
        <v>113386.92</v>
      </c>
    </row>
    <row r="72" spans="1:2" x14ac:dyDescent="0.25">
      <c r="A72" s="35" t="s">
        <v>51</v>
      </c>
      <c r="B72" s="32">
        <f>SUM(B70:B71)</f>
        <v>1396813.03</v>
      </c>
    </row>
    <row r="73" spans="1:2" x14ac:dyDescent="0.25">
      <c r="A73" s="8"/>
      <c r="B73" s="20"/>
    </row>
    <row r="74" spans="1:2" x14ac:dyDescent="0.25">
      <c r="A74" s="28" t="s">
        <v>52</v>
      </c>
      <c r="B74" s="20">
        <v>688297.3</v>
      </c>
    </row>
    <row r="75" spans="1:2" x14ac:dyDescent="0.25">
      <c r="A75" s="28" t="s">
        <v>53</v>
      </c>
      <c r="B75" s="20">
        <v>354966.39</v>
      </c>
    </row>
    <row r="76" spans="1:2" x14ac:dyDescent="0.25">
      <c r="A76" s="35" t="s">
        <v>54</v>
      </c>
      <c r="B76" s="32">
        <f>SUM(B74:B75)</f>
        <v>1043263.6900000001</v>
      </c>
    </row>
    <row r="77" spans="1:2" x14ac:dyDescent="0.25">
      <c r="A77" s="28"/>
      <c r="B77" s="20"/>
    </row>
    <row r="78" spans="1:2" x14ac:dyDescent="0.25">
      <c r="A78" s="29" t="s">
        <v>55</v>
      </c>
      <c r="B78" s="30">
        <f>B72+B76</f>
        <v>2440076.7200000002</v>
      </c>
    </row>
    <row r="79" spans="1:2" x14ac:dyDescent="0.25">
      <c r="A79" s="31"/>
      <c r="B79" s="32"/>
    </row>
    <row r="80" spans="1:2" x14ac:dyDescent="0.25">
      <c r="A80" s="36" t="s">
        <v>56</v>
      </c>
      <c r="B80" s="37">
        <f>SUM(B41,B46,B68,B78)</f>
        <v>8114357.2000000011</v>
      </c>
    </row>
    <row r="81" spans="1:3" x14ac:dyDescent="0.25">
      <c r="A81" s="8"/>
      <c r="B81" s="9"/>
      <c r="C81" s="24"/>
    </row>
    <row r="82" spans="1:3" x14ac:dyDescent="0.25">
      <c r="A82" s="36" t="s">
        <v>57</v>
      </c>
      <c r="B82" s="37">
        <f>B35-B80</f>
        <v>7257136.3399999943</v>
      </c>
      <c r="C82" s="24"/>
    </row>
    <row r="83" spans="1:3" x14ac:dyDescent="0.25">
      <c r="A83" s="38"/>
      <c r="B83" s="39"/>
    </row>
  </sheetData>
  <mergeCells count="3">
    <mergeCell ref="A1:B1"/>
    <mergeCell ref="A2:B2"/>
    <mergeCell ref="A3:B3"/>
  </mergeCells>
  <printOptions horizontalCentered="1"/>
  <pageMargins left="0.39370078740157483" right="0.39370078740157483" top="0.39370078740157483" bottom="0.39370078740157483" header="0.47244094488188981" footer="0.51181102362204722"/>
  <pageSetup paperSize="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CA72-4523-439F-AC46-F0664ED3BAF1}">
  <dimension ref="A1:D99"/>
  <sheetViews>
    <sheetView topLeftCell="A46" zoomScaleNormal="100" workbookViewId="0">
      <selection activeCell="D83" sqref="D83"/>
    </sheetView>
  </sheetViews>
  <sheetFormatPr defaultRowHeight="15" x14ac:dyDescent="0.25"/>
  <cols>
    <col min="1" max="1" width="21.85546875" style="42" bestFit="1" customWidth="1"/>
    <col min="2" max="2" width="12.7109375" style="42" bestFit="1" customWidth="1"/>
    <col min="3" max="3" width="17" style="42" bestFit="1" customWidth="1"/>
    <col min="4" max="4" width="19.28515625" style="42" bestFit="1" customWidth="1"/>
    <col min="5" max="16384" width="9.140625" style="42"/>
  </cols>
  <sheetData>
    <row r="1" spans="1:4" x14ac:dyDescent="0.25">
      <c r="A1" s="41" t="s">
        <v>2</v>
      </c>
      <c r="B1" s="41"/>
      <c r="C1" s="41"/>
      <c r="D1" s="41"/>
    </row>
    <row r="3" spans="1:4" ht="36.75" customHeight="1" x14ac:dyDescent="0.25">
      <c r="A3" s="43" t="s">
        <v>58</v>
      </c>
      <c r="B3" s="43"/>
      <c r="C3" s="43"/>
      <c r="D3" s="43"/>
    </row>
    <row r="6" spans="1:4" s="44" customFormat="1" x14ac:dyDescent="0.25">
      <c r="A6" s="44" t="s">
        <v>59</v>
      </c>
      <c r="B6" s="44" t="s">
        <v>60</v>
      </c>
      <c r="C6" s="44" t="s">
        <v>61</v>
      </c>
      <c r="D6" s="44" t="s">
        <v>62</v>
      </c>
    </row>
    <row r="7" spans="1:4" x14ac:dyDescent="0.25">
      <c r="A7" s="45" t="s">
        <v>63</v>
      </c>
      <c r="B7" s="46">
        <v>18550018.200000003</v>
      </c>
      <c r="C7" s="46">
        <v>10000</v>
      </c>
      <c r="D7" s="46">
        <f t="shared" ref="D7:D18" si="0">SUM(B7:C7)</f>
        <v>18560018.200000003</v>
      </c>
    </row>
    <row r="8" spans="1:4" x14ac:dyDescent="0.25">
      <c r="A8" s="45" t="s">
        <v>64</v>
      </c>
      <c r="B8" s="46"/>
      <c r="C8" s="46">
        <v>8500</v>
      </c>
      <c r="D8" s="46">
        <f t="shared" si="0"/>
        <v>8500</v>
      </c>
    </row>
    <row r="9" spans="1:4" x14ac:dyDescent="0.25">
      <c r="A9" s="45" t="s">
        <v>65</v>
      </c>
      <c r="B9" s="46"/>
      <c r="C9" s="46">
        <v>17530.2</v>
      </c>
      <c r="D9" s="46">
        <f t="shared" si="0"/>
        <v>17530.2</v>
      </c>
    </row>
    <row r="10" spans="1:4" x14ac:dyDescent="0.25">
      <c r="A10" s="45" t="s">
        <v>66</v>
      </c>
      <c r="B10" s="46">
        <v>12156.17</v>
      </c>
      <c r="C10" s="46"/>
      <c r="D10" s="46">
        <f t="shared" si="0"/>
        <v>12156.17</v>
      </c>
    </row>
    <row r="11" spans="1:4" x14ac:dyDescent="0.25">
      <c r="A11" s="45" t="s">
        <v>67</v>
      </c>
      <c r="B11" s="46">
        <v>1438319.2500000014</v>
      </c>
      <c r="C11" s="46"/>
      <c r="D11" s="46">
        <f t="shared" si="0"/>
        <v>1438319.2500000014</v>
      </c>
    </row>
    <row r="12" spans="1:4" x14ac:dyDescent="0.25">
      <c r="A12" s="45" t="s">
        <v>68</v>
      </c>
      <c r="B12" s="46">
        <v>1827161.1000000003</v>
      </c>
      <c r="C12" s="46"/>
      <c r="D12" s="46">
        <f t="shared" si="0"/>
        <v>1827161.1000000003</v>
      </c>
    </row>
    <row r="13" spans="1:4" x14ac:dyDescent="0.25">
      <c r="A13" s="45" t="s">
        <v>69</v>
      </c>
      <c r="B13" s="46">
        <v>61740.760000000017</v>
      </c>
      <c r="C13" s="46"/>
      <c r="D13" s="46">
        <f t="shared" si="0"/>
        <v>61740.760000000017</v>
      </c>
    </row>
    <row r="14" spans="1:4" x14ac:dyDescent="0.25">
      <c r="A14" s="45" t="s">
        <v>70</v>
      </c>
      <c r="B14" s="46">
        <v>59161.44000000001</v>
      </c>
      <c r="C14" s="46"/>
      <c r="D14" s="46">
        <f t="shared" si="0"/>
        <v>59161.44000000001</v>
      </c>
    </row>
    <row r="15" spans="1:4" x14ac:dyDescent="0.25">
      <c r="A15" s="45" t="s">
        <v>71</v>
      </c>
      <c r="B15" s="46">
        <v>13551.610000000006</v>
      </c>
      <c r="C15" s="46"/>
      <c r="D15" s="46">
        <f t="shared" si="0"/>
        <v>13551.610000000006</v>
      </c>
    </row>
    <row r="16" spans="1:4" x14ac:dyDescent="0.25">
      <c r="A16" s="45" t="s">
        <v>72</v>
      </c>
      <c r="B16" s="46">
        <v>19513.419999999998</v>
      </c>
      <c r="C16" s="46"/>
      <c r="D16" s="46">
        <f t="shared" si="0"/>
        <v>19513.419999999998</v>
      </c>
    </row>
    <row r="17" spans="1:4" x14ac:dyDescent="0.25">
      <c r="A17" s="45" t="s">
        <v>73</v>
      </c>
      <c r="B17" s="46">
        <v>3000</v>
      </c>
      <c r="C17" s="46"/>
      <c r="D17" s="46">
        <f t="shared" si="0"/>
        <v>3000</v>
      </c>
    </row>
    <row r="18" spans="1:4" x14ac:dyDescent="0.25">
      <c r="A18" s="45" t="s">
        <v>74</v>
      </c>
      <c r="B18" s="46">
        <v>85.25</v>
      </c>
      <c r="C18" s="46"/>
      <c r="D18" s="46">
        <f t="shared" si="0"/>
        <v>85.25</v>
      </c>
    </row>
    <row r="19" spans="1:4" x14ac:dyDescent="0.25">
      <c r="A19" s="47" t="s">
        <v>75</v>
      </c>
      <c r="B19" s="48">
        <f>SUM(B7:B18)</f>
        <v>21984707.20000001</v>
      </c>
      <c r="C19" s="48">
        <f>SUM(C7:C18)</f>
        <v>36030.199999999997</v>
      </c>
      <c r="D19" s="48">
        <f>SUM(D7:D18)</f>
        <v>22020737.40000001</v>
      </c>
    </row>
    <row r="22" spans="1:4" x14ac:dyDescent="0.25">
      <c r="A22" s="44" t="s">
        <v>76</v>
      </c>
      <c r="B22" s="44" t="s">
        <v>60</v>
      </c>
      <c r="C22" s="44" t="s">
        <v>61</v>
      </c>
      <c r="D22" s="44" t="s">
        <v>77</v>
      </c>
    </row>
    <row r="23" spans="1:4" x14ac:dyDescent="0.25">
      <c r="A23" s="45" t="s">
        <v>78</v>
      </c>
      <c r="B23" s="46">
        <v>2975930.1399999992</v>
      </c>
      <c r="C23" s="46"/>
      <c r="D23" s="46">
        <f>SUM(B23:C23)</f>
        <v>2975930.1399999992</v>
      </c>
    </row>
    <row r="24" spans="1:4" x14ac:dyDescent="0.25">
      <c r="A24" s="45" t="s">
        <v>79</v>
      </c>
      <c r="B24" s="46">
        <v>939396.41</v>
      </c>
      <c r="C24" s="46">
        <v>35592.980000000003</v>
      </c>
      <c r="D24" s="46">
        <f t="shared" ref="D24:D87" si="1">SUM(B24:C24)</f>
        <v>974989.39</v>
      </c>
    </row>
    <row r="25" spans="1:4" x14ac:dyDescent="0.25">
      <c r="A25" s="45" t="s">
        <v>80</v>
      </c>
      <c r="B25" s="46">
        <v>1003688.6300000002</v>
      </c>
      <c r="C25" s="46"/>
      <c r="D25" s="46">
        <f t="shared" si="1"/>
        <v>1003688.6300000002</v>
      </c>
    </row>
    <row r="26" spans="1:4" x14ac:dyDescent="0.25">
      <c r="A26" s="45" t="s">
        <v>81</v>
      </c>
      <c r="B26" s="46">
        <v>381559.29999999993</v>
      </c>
      <c r="C26" s="46"/>
      <c r="D26" s="46">
        <f t="shared" si="1"/>
        <v>381559.29999999993</v>
      </c>
    </row>
    <row r="27" spans="1:4" x14ac:dyDescent="0.25">
      <c r="A27" s="45" t="s">
        <v>82</v>
      </c>
      <c r="B27" s="46">
        <v>40185.229999999989</v>
      </c>
      <c r="C27" s="46">
        <v>2082.29</v>
      </c>
      <c r="D27" s="46">
        <f t="shared" si="1"/>
        <v>42267.51999999999</v>
      </c>
    </row>
    <row r="28" spans="1:4" x14ac:dyDescent="0.25">
      <c r="A28" s="45" t="s">
        <v>83</v>
      </c>
      <c r="B28" s="46">
        <v>467.91</v>
      </c>
      <c r="C28" s="46">
        <v>20451.27</v>
      </c>
      <c r="D28" s="46">
        <f t="shared" si="1"/>
        <v>20919.18</v>
      </c>
    </row>
    <row r="29" spans="1:4" x14ac:dyDescent="0.25">
      <c r="A29" s="45" t="s">
        <v>84</v>
      </c>
      <c r="B29" s="46">
        <v>2090486.4300000011</v>
      </c>
      <c r="C29" s="46">
        <v>37069.349999999991</v>
      </c>
      <c r="D29" s="46">
        <f t="shared" si="1"/>
        <v>2127555.7800000012</v>
      </c>
    </row>
    <row r="30" spans="1:4" x14ac:dyDescent="0.25">
      <c r="A30" s="45" t="s">
        <v>85</v>
      </c>
      <c r="B30" s="46">
        <v>14466.390000000003</v>
      </c>
      <c r="C30" s="46"/>
      <c r="D30" s="46">
        <f t="shared" si="1"/>
        <v>14466.390000000003</v>
      </c>
    </row>
    <row r="31" spans="1:4" x14ac:dyDescent="0.25">
      <c r="A31" s="45" t="s">
        <v>86</v>
      </c>
      <c r="B31" s="46">
        <v>446129.77999999991</v>
      </c>
      <c r="C31" s="46">
        <v>12801.68</v>
      </c>
      <c r="D31" s="46">
        <f t="shared" si="1"/>
        <v>458931.4599999999</v>
      </c>
    </row>
    <row r="32" spans="1:4" x14ac:dyDescent="0.25">
      <c r="A32" s="45" t="s">
        <v>87</v>
      </c>
      <c r="B32" s="46">
        <v>846.78</v>
      </c>
      <c r="C32" s="46"/>
      <c r="D32" s="46">
        <f t="shared" si="1"/>
        <v>846.78</v>
      </c>
    </row>
    <row r="33" spans="1:4" x14ac:dyDescent="0.25">
      <c r="A33" s="45" t="s">
        <v>88</v>
      </c>
      <c r="B33" s="46">
        <v>819</v>
      </c>
      <c r="C33" s="46">
        <v>207.37</v>
      </c>
      <c r="D33" s="46">
        <f t="shared" si="1"/>
        <v>1026.3699999999999</v>
      </c>
    </row>
    <row r="34" spans="1:4" x14ac:dyDescent="0.25">
      <c r="A34" s="45" t="s">
        <v>89</v>
      </c>
      <c r="B34" s="46">
        <v>4564.9100000000008</v>
      </c>
      <c r="C34" s="46">
        <v>953.58</v>
      </c>
      <c r="D34" s="46">
        <f t="shared" si="1"/>
        <v>5518.4900000000007</v>
      </c>
    </row>
    <row r="35" spans="1:4" x14ac:dyDescent="0.25">
      <c r="A35" s="45" t="s">
        <v>90</v>
      </c>
      <c r="B35" s="46">
        <v>144.38</v>
      </c>
      <c r="C35" s="46"/>
      <c r="D35" s="46">
        <f t="shared" si="1"/>
        <v>144.38</v>
      </c>
    </row>
    <row r="36" spans="1:4" x14ac:dyDescent="0.25">
      <c r="A36" s="45" t="s">
        <v>91</v>
      </c>
      <c r="B36" s="46">
        <v>2824.62</v>
      </c>
      <c r="C36" s="46"/>
      <c r="D36" s="46">
        <f t="shared" si="1"/>
        <v>2824.62</v>
      </c>
    </row>
    <row r="37" spans="1:4" x14ac:dyDescent="0.25">
      <c r="A37" s="45" t="s">
        <v>92</v>
      </c>
      <c r="B37" s="46"/>
      <c r="C37" s="46">
        <v>1788.88</v>
      </c>
      <c r="D37" s="46">
        <f t="shared" si="1"/>
        <v>1788.88</v>
      </c>
    </row>
    <row r="38" spans="1:4" x14ac:dyDescent="0.25">
      <c r="A38" s="45" t="s">
        <v>93</v>
      </c>
      <c r="B38" s="46">
        <v>1954.34</v>
      </c>
      <c r="C38" s="46">
        <v>7695.38</v>
      </c>
      <c r="D38" s="46">
        <f t="shared" si="1"/>
        <v>9649.7199999999993</v>
      </c>
    </row>
    <row r="39" spans="1:4" x14ac:dyDescent="0.25">
      <c r="A39" s="45" t="s">
        <v>94</v>
      </c>
      <c r="B39" s="46">
        <v>63.5</v>
      </c>
      <c r="C39" s="46">
        <v>244</v>
      </c>
      <c r="D39" s="46">
        <f t="shared" si="1"/>
        <v>307.5</v>
      </c>
    </row>
    <row r="40" spans="1:4" x14ac:dyDescent="0.25">
      <c r="A40" s="45" t="s">
        <v>95</v>
      </c>
      <c r="B40" s="46">
        <v>39350.539999999994</v>
      </c>
      <c r="C40" s="46">
        <v>4025.51</v>
      </c>
      <c r="D40" s="46">
        <f t="shared" si="1"/>
        <v>43376.049999999996</v>
      </c>
    </row>
    <row r="41" spans="1:4" x14ac:dyDescent="0.25">
      <c r="A41" s="45" t="s">
        <v>96</v>
      </c>
      <c r="B41" s="46">
        <v>26040.199999999997</v>
      </c>
      <c r="C41" s="46">
        <v>11594.920000000004</v>
      </c>
      <c r="D41" s="46">
        <f t="shared" si="1"/>
        <v>37635.120000000003</v>
      </c>
    </row>
    <row r="42" spans="1:4" x14ac:dyDescent="0.25">
      <c r="A42" s="45" t="s">
        <v>97</v>
      </c>
      <c r="B42" s="46">
        <v>17250.320000000007</v>
      </c>
      <c r="C42" s="46">
        <v>606.34000000000049</v>
      </c>
      <c r="D42" s="46">
        <f t="shared" si="1"/>
        <v>17856.660000000007</v>
      </c>
    </row>
    <row r="43" spans="1:4" x14ac:dyDescent="0.25">
      <c r="A43" s="45" t="s">
        <v>98</v>
      </c>
      <c r="B43" s="46">
        <v>8908.5</v>
      </c>
      <c r="C43" s="46">
        <v>1177</v>
      </c>
      <c r="D43" s="46">
        <f t="shared" si="1"/>
        <v>10085.5</v>
      </c>
    </row>
    <row r="44" spans="1:4" x14ac:dyDescent="0.25">
      <c r="A44" s="45" t="s">
        <v>99</v>
      </c>
      <c r="B44" s="46">
        <v>161329.72999999998</v>
      </c>
      <c r="C44" s="46">
        <v>6810.1100000000006</v>
      </c>
      <c r="D44" s="46">
        <f t="shared" si="1"/>
        <v>168139.83999999997</v>
      </c>
    </row>
    <row r="45" spans="1:4" x14ac:dyDescent="0.25">
      <c r="A45" s="45" t="s">
        <v>100</v>
      </c>
      <c r="B45" s="46">
        <v>9620.14</v>
      </c>
      <c r="C45" s="46">
        <v>3818.46</v>
      </c>
      <c r="D45" s="46">
        <f t="shared" si="1"/>
        <v>13438.599999999999</v>
      </c>
    </row>
    <row r="46" spans="1:4" x14ac:dyDescent="0.25">
      <c r="A46" s="45" t="s">
        <v>101</v>
      </c>
      <c r="B46" s="46">
        <v>50453.919999999998</v>
      </c>
      <c r="C46" s="46"/>
      <c r="D46" s="46">
        <f t="shared" si="1"/>
        <v>50453.919999999998</v>
      </c>
    </row>
    <row r="47" spans="1:4" x14ac:dyDescent="0.25">
      <c r="A47" s="45" t="s">
        <v>102</v>
      </c>
      <c r="B47" s="46">
        <v>32485.660000000007</v>
      </c>
      <c r="C47" s="46">
        <v>3258.26</v>
      </c>
      <c r="D47" s="46">
        <f t="shared" si="1"/>
        <v>35743.920000000006</v>
      </c>
    </row>
    <row r="48" spans="1:4" x14ac:dyDescent="0.25">
      <c r="A48" s="45" t="s">
        <v>103</v>
      </c>
      <c r="B48" s="46">
        <v>128100.40000000001</v>
      </c>
      <c r="C48" s="46">
        <v>12501.500000000002</v>
      </c>
      <c r="D48" s="46">
        <f t="shared" si="1"/>
        <v>140601.90000000002</v>
      </c>
    </row>
    <row r="49" spans="1:4" x14ac:dyDescent="0.25">
      <c r="A49" s="45" t="s">
        <v>104</v>
      </c>
      <c r="B49" s="46">
        <v>470447.19999999995</v>
      </c>
      <c r="C49" s="46"/>
      <c r="D49" s="46">
        <f t="shared" si="1"/>
        <v>470447.19999999995</v>
      </c>
    </row>
    <row r="50" spans="1:4" x14ac:dyDescent="0.25">
      <c r="A50" s="45" t="s">
        <v>105</v>
      </c>
      <c r="B50" s="46">
        <v>1276.3599999999999</v>
      </c>
      <c r="C50" s="46">
        <v>329.4</v>
      </c>
      <c r="D50" s="46">
        <f t="shared" si="1"/>
        <v>1605.7599999999998</v>
      </c>
    </row>
    <row r="51" spans="1:4" x14ac:dyDescent="0.25">
      <c r="A51" s="45" t="s">
        <v>106</v>
      </c>
      <c r="B51" s="46">
        <v>205547.61</v>
      </c>
      <c r="C51" s="46">
        <v>50845.630000000005</v>
      </c>
      <c r="D51" s="46">
        <f t="shared" si="1"/>
        <v>256393.24</v>
      </c>
    </row>
    <row r="52" spans="1:4" x14ac:dyDescent="0.25">
      <c r="A52" s="45" t="s">
        <v>107</v>
      </c>
      <c r="B52" s="46">
        <v>1787.01</v>
      </c>
      <c r="C52" s="46">
        <v>1656.1</v>
      </c>
      <c r="D52" s="46">
        <f t="shared" si="1"/>
        <v>3443.1099999999997</v>
      </c>
    </row>
    <row r="53" spans="1:4" x14ac:dyDescent="0.25">
      <c r="A53" s="45" t="s">
        <v>108</v>
      </c>
      <c r="B53" s="46">
        <v>52339.02</v>
      </c>
      <c r="C53" s="46">
        <v>290930.53000000003</v>
      </c>
      <c r="D53" s="46">
        <f t="shared" si="1"/>
        <v>343269.55000000005</v>
      </c>
    </row>
    <row r="54" spans="1:4" x14ac:dyDescent="0.25">
      <c r="A54" s="45" t="s">
        <v>109</v>
      </c>
      <c r="B54" s="46"/>
      <c r="C54" s="46">
        <v>911.34</v>
      </c>
      <c r="D54" s="46">
        <f t="shared" si="1"/>
        <v>911.34</v>
      </c>
    </row>
    <row r="55" spans="1:4" x14ac:dyDescent="0.25">
      <c r="A55" s="45" t="s">
        <v>110</v>
      </c>
      <c r="B55" s="46">
        <v>52725.979999999996</v>
      </c>
      <c r="C55" s="46">
        <v>6930.0199999999995</v>
      </c>
      <c r="D55" s="46">
        <f t="shared" si="1"/>
        <v>59655.999999999993</v>
      </c>
    </row>
    <row r="56" spans="1:4" x14ac:dyDescent="0.25">
      <c r="A56" s="45" t="s">
        <v>111</v>
      </c>
      <c r="B56" s="46">
        <v>471.79</v>
      </c>
      <c r="C56" s="46">
        <v>305</v>
      </c>
      <c r="D56" s="46">
        <f t="shared" si="1"/>
        <v>776.79</v>
      </c>
    </row>
    <row r="57" spans="1:4" x14ac:dyDescent="0.25">
      <c r="A57" s="45" t="s">
        <v>112</v>
      </c>
      <c r="B57" s="46">
        <v>305</v>
      </c>
      <c r="C57" s="46"/>
      <c r="D57" s="46">
        <f t="shared" si="1"/>
        <v>305</v>
      </c>
    </row>
    <row r="58" spans="1:4" x14ac:dyDescent="0.25">
      <c r="A58" s="45" t="s">
        <v>113</v>
      </c>
      <c r="B58" s="46">
        <v>1873.25</v>
      </c>
      <c r="C58" s="46"/>
      <c r="D58" s="46">
        <f t="shared" si="1"/>
        <v>1873.25</v>
      </c>
    </row>
    <row r="59" spans="1:4" x14ac:dyDescent="0.25">
      <c r="A59" s="45" t="s">
        <v>114</v>
      </c>
      <c r="B59" s="46">
        <v>193.48</v>
      </c>
      <c r="C59" s="46"/>
      <c r="D59" s="46">
        <f t="shared" si="1"/>
        <v>193.48</v>
      </c>
    </row>
    <row r="60" spans="1:4" x14ac:dyDescent="0.25">
      <c r="A60" s="45" t="s">
        <v>115</v>
      </c>
      <c r="B60" s="46">
        <v>406.59</v>
      </c>
      <c r="C60" s="46"/>
      <c r="D60" s="46">
        <f t="shared" si="1"/>
        <v>406.59</v>
      </c>
    </row>
    <row r="61" spans="1:4" x14ac:dyDescent="0.25">
      <c r="A61" s="45" t="s">
        <v>116</v>
      </c>
      <c r="B61" s="46">
        <v>900.75</v>
      </c>
      <c r="C61" s="46">
        <v>51240</v>
      </c>
      <c r="D61" s="46">
        <f t="shared" si="1"/>
        <v>52140.75</v>
      </c>
    </row>
    <row r="62" spans="1:4" x14ac:dyDescent="0.25">
      <c r="A62" s="45" t="s">
        <v>117</v>
      </c>
      <c r="B62" s="46">
        <v>6441.6</v>
      </c>
      <c r="C62" s="46"/>
      <c r="D62" s="46">
        <f t="shared" si="1"/>
        <v>6441.6</v>
      </c>
    </row>
    <row r="63" spans="1:4" x14ac:dyDescent="0.25">
      <c r="A63" s="45" t="s">
        <v>118</v>
      </c>
      <c r="B63" s="46"/>
      <c r="C63" s="46">
        <v>33536.58</v>
      </c>
      <c r="D63" s="46">
        <f t="shared" si="1"/>
        <v>33536.58</v>
      </c>
    </row>
    <row r="64" spans="1:4" x14ac:dyDescent="0.25">
      <c r="A64" s="45" t="s">
        <v>119</v>
      </c>
      <c r="B64" s="46">
        <v>174649.99</v>
      </c>
      <c r="C64" s="46"/>
      <c r="D64" s="46">
        <f t="shared" si="1"/>
        <v>174649.99</v>
      </c>
    </row>
    <row r="65" spans="1:4" x14ac:dyDescent="0.25">
      <c r="A65" s="45" t="s">
        <v>120</v>
      </c>
      <c r="B65" s="46">
        <v>7165.52</v>
      </c>
      <c r="C65" s="46">
        <v>16177.2</v>
      </c>
      <c r="D65" s="46">
        <f t="shared" si="1"/>
        <v>23342.720000000001</v>
      </c>
    </row>
    <row r="66" spans="1:4" x14ac:dyDescent="0.25">
      <c r="A66" s="45" t="s">
        <v>121</v>
      </c>
      <c r="B66" s="46">
        <v>3806.3999999999992</v>
      </c>
      <c r="C66" s="46">
        <v>380.64</v>
      </c>
      <c r="D66" s="46">
        <f t="shared" si="1"/>
        <v>4187.0399999999991</v>
      </c>
    </row>
    <row r="67" spans="1:4" x14ac:dyDescent="0.25">
      <c r="A67" s="45" t="s">
        <v>122</v>
      </c>
      <c r="B67" s="46">
        <v>11087.369999999999</v>
      </c>
      <c r="C67" s="46"/>
      <c r="D67" s="46">
        <f t="shared" si="1"/>
        <v>11087.369999999999</v>
      </c>
    </row>
    <row r="68" spans="1:4" x14ac:dyDescent="0.25">
      <c r="A68" s="45" t="s">
        <v>123</v>
      </c>
      <c r="B68" s="46">
        <v>275948.18</v>
      </c>
      <c r="C68" s="46">
        <v>166432.47999999998</v>
      </c>
      <c r="D68" s="46">
        <f t="shared" si="1"/>
        <v>442380.66</v>
      </c>
    </row>
    <row r="69" spans="1:4" x14ac:dyDescent="0.25">
      <c r="A69" s="45" t="s">
        <v>124</v>
      </c>
      <c r="B69" s="46">
        <v>5343.6799999999985</v>
      </c>
      <c r="C69" s="46"/>
      <c r="D69" s="46">
        <f t="shared" si="1"/>
        <v>5343.6799999999985</v>
      </c>
    </row>
    <row r="70" spans="1:4" x14ac:dyDescent="0.25">
      <c r="A70" s="45" t="s">
        <v>125</v>
      </c>
      <c r="B70" s="46">
        <v>521.18000000000006</v>
      </c>
      <c r="C70" s="46"/>
      <c r="D70" s="46">
        <f t="shared" si="1"/>
        <v>521.18000000000006</v>
      </c>
    </row>
    <row r="71" spans="1:4" x14ac:dyDescent="0.25">
      <c r="A71" s="45" t="s">
        <v>126</v>
      </c>
      <c r="B71" s="46">
        <v>3958790.3399999989</v>
      </c>
      <c r="C71" s="46">
        <v>4227031.5</v>
      </c>
      <c r="D71" s="46">
        <f t="shared" si="1"/>
        <v>8185821.8399999989</v>
      </c>
    </row>
    <row r="72" spans="1:4" x14ac:dyDescent="0.25">
      <c r="A72" s="45" t="s">
        <v>127</v>
      </c>
      <c r="B72" s="46">
        <v>11700</v>
      </c>
      <c r="C72" s="46"/>
      <c r="D72" s="46">
        <f t="shared" si="1"/>
        <v>11700</v>
      </c>
    </row>
    <row r="73" spans="1:4" x14ac:dyDescent="0.25">
      <c r="A73" s="45" t="s">
        <v>128</v>
      </c>
      <c r="B73" s="46">
        <v>4465</v>
      </c>
      <c r="C73" s="46"/>
      <c r="D73" s="46">
        <f t="shared" si="1"/>
        <v>4465</v>
      </c>
    </row>
    <row r="74" spans="1:4" x14ac:dyDescent="0.25">
      <c r="A74" s="45" t="s">
        <v>129</v>
      </c>
      <c r="B74" s="46">
        <v>37382.54</v>
      </c>
      <c r="C74" s="46"/>
      <c r="D74" s="46">
        <f t="shared" si="1"/>
        <v>37382.54</v>
      </c>
    </row>
    <row r="75" spans="1:4" x14ac:dyDescent="0.25">
      <c r="A75" s="45" t="s">
        <v>130</v>
      </c>
      <c r="B75" s="46">
        <v>55</v>
      </c>
      <c r="C75" s="46"/>
      <c r="D75" s="46">
        <f t="shared" si="1"/>
        <v>55</v>
      </c>
    </row>
    <row r="76" spans="1:4" x14ac:dyDescent="0.25">
      <c r="A76" s="45" t="s">
        <v>131</v>
      </c>
      <c r="B76" s="46"/>
      <c r="C76" s="46">
        <v>130303.45999999999</v>
      </c>
      <c r="D76" s="46">
        <f t="shared" si="1"/>
        <v>130303.45999999999</v>
      </c>
    </row>
    <row r="77" spans="1:4" x14ac:dyDescent="0.25">
      <c r="A77" s="45" t="s">
        <v>132</v>
      </c>
      <c r="B77" s="46"/>
      <c r="C77" s="46">
        <v>4310</v>
      </c>
      <c r="D77" s="46">
        <f t="shared" si="1"/>
        <v>4310</v>
      </c>
    </row>
    <row r="78" spans="1:4" x14ac:dyDescent="0.25">
      <c r="A78" s="45" t="s">
        <v>133</v>
      </c>
      <c r="B78" s="46">
        <v>756.53</v>
      </c>
      <c r="C78" s="46"/>
      <c r="D78" s="46">
        <f t="shared" si="1"/>
        <v>756.53</v>
      </c>
    </row>
    <row r="79" spans="1:4" x14ac:dyDescent="0.25">
      <c r="A79" s="45" t="s">
        <v>134</v>
      </c>
      <c r="B79" s="46">
        <v>456.91</v>
      </c>
      <c r="C79" s="46">
        <v>6425.590000000002</v>
      </c>
      <c r="D79" s="46">
        <f t="shared" si="1"/>
        <v>6882.5000000000018</v>
      </c>
    </row>
    <row r="80" spans="1:4" x14ac:dyDescent="0.25">
      <c r="A80" s="45" t="s">
        <v>135</v>
      </c>
      <c r="B80" s="46">
        <v>33940.400000000001</v>
      </c>
      <c r="C80" s="46">
        <v>305</v>
      </c>
      <c r="D80" s="46">
        <f t="shared" si="1"/>
        <v>34245.4</v>
      </c>
    </row>
    <row r="81" spans="1:4" x14ac:dyDescent="0.25">
      <c r="A81" s="45" t="s">
        <v>136</v>
      </c>
      <c r="B81" s="46"/>
      <c r="C81" s="46">
        <v>13047.9</v>
      </c>
      <c r="D81" s="46">
        <f t="shared" si="1"/>
        <v>13047.9</v>
      </c>
    </row>
    <row r="82" spans="1:4" x14ac:dyDescent="0.25">
      <c r="A82" s="45" t="s">
        <v>137</v>
      </c>
      <c r="B82" s="46">
        <v>1418032.89</v>
      </c>
      <c r="C82" s="46">
        <v>4210</v>
      </c>
      <c r="D82" s="46">
        <f t="shared" si="1"/>
        <v>1422242.89</v>
      </c>
    </row>
    <row r="83" spans="1:4" x14ac:dyDescent="0.25">
      <c r="A83" s="45" t="s">
        <v>138</v>
      </c>
      <c r="B83" s="46">
        <v>20915.400000000001</v>
      </c>
      <c r="C83" s="46"/>
      <c r="D83" s="46">
        <f t="shared" si="1"/>
        <v>20915.400000000001</v>
      </c>
    </row>
    <row r="84" spans="1:4" x14ac:dyDescent="0.25">
      <c r="A84" s="45" t="s">
        <v>139</v>
      </c>
      <c r="B84" s="46">
        <v>1246478.0899999999</v>
      </c>
      <c r="C84" s="46"/>
      <c r="D84" s="46">
        <f t="shared" si="1"/>
        <v>1246478.0899999999</v>
      </c>
    </row>
    <row r="85" spans="1:4" x14ac:dyDescent="0.25">
      <c r="A85" s="45" t="s">
        <v>140</v>
      </c>
      <c r="B85" s="46">
        <v>61740.759999999987</v>
      </c>
      <c r="C85" s="46"/>
      <c r="D85" s="46">
        <f t="shared" si="1"/>
        <v>61740.759999999987</v>
      </c>
    </row>
    <row r="86" spans="1:4" x14ac:dyDescent="0.25">
      <c r="A86" s="45" t="s">
        <v>141</v>
      </c>
      <c r="B86" s="46">
        <v>57618.680000000015</v>
      </c>
      <c r="C86" s="46"/>
      <c r="D86" s="46">
        <f t="shared" si="1"/>
        <v>57618.680000000015</v>
      </c>
    </row>
    <row r="87" spans="1:4" x14ac:dyDescent="0.25">
      <c r="A87" s="45" t="s">
        <v>142</v>
      </c>
      <c r="B87" s="46">
        <v>17386.720000000008</v>
      </c>
      <c r="C87" s="46">
        <v>9315.4699999999993</v>
      </c>
      <c r="D87" s="46">
        <f t="shared" si="1"/>
        <v>26702.19000000001</v>
      </c>
    </row>
    <row r="88" spans="1:4" x14ac:dyDescent="0.25">
      <c r="A88" s="45" t="s">
        <v>143</v>
      </c>
      <c r="B88" s="46">
        <v>18993.560000000001</v>
      </c>
      <c r="C88" s="46"/>
      <c r="D88" s="46">
        <f t="shared" ref="D88:D92" si="2">SUM(B88:C88)</f>
        <v>18993.560000000001</v>
      </c>
    </row>
    <row r="89" spans="1:4" x14ac:dyDescent="0.25">
      <c r="A89" s="45" t="s">
        <v>144</v>
      </c>
      <c r="B89" s="46">
        <v>3000</v>
      </c>
      <c r="C89" s="46"/>
      <c r="D89" s="46">
        <f t="shared" si="2"/>
        <v>3000</v>
      </c>
    </row>
    <row r="90" spans="1:4" x14ac:dyDescent="0.25">
      <c r="A90" s="45" t="s">
        <v>145</v>
      </c>
      <c r="B90" s="46"/>
      <c r="C90" s="46">
        <v>5260</v>
      </c>
      <c r="D90" s="46">
        <f t="shared" si="2"/>
        <v>5260</v>
      </c>
    </row>
    <row r="91" spans="1:4" x14ac:dyDescent="0.25">
      <c r="A91" s="45" t="s">
        <v>146</v>
      </c>
      <c r="B91" s="46"/>
      <c r="C91" s="46">
        <v>3421.3</v>
      </c>
      <c r="D91" s="46">
        <f t="shared" si="2"/>
        <v>3421.3</v>
      </c>
    </row>
    <row r="92" spans="1:4" x14ac:dyDescent="0.25">
      <c r="A92" s="47" t="s">
        <v>147</v>
      </c>
      <c r="B92" s="48">
        <f>SUM(B23:B91)</f>
        <v>16542017.939999998</v>
      </c>
      <c r="C92" s="48">
        <f>SUM(C23:C91)</f>
        <v>5185984.0199999996</v>
      </c>
      <c r="D92" s="48">
        <f>SUM(D23:D91)</f>
        <v>21728001.959999993</v>
      </c>
    </row>
    <row r="95" spans="1:4" x14ac:dyDescent="0.25">
      <c r="B95" s="48">
        <v>16542017.939999998</v>
      </c>
      <c r="C95" s="48">
        <v>5185984.0199999996</v>
      </c>
      <c r="D95" s="48">
        <v>21728001.959999993</v>
      </c>
    </row>
    <row r="96" spans="1:4" x14ac:dyDescent="0.25">
      <c r="B96" s="49">
        <f>B92-B95</f>
        <v>0</v>
      </c>
      <c r="C96" s="49">
        <f>C92-C95</f>
        <v>0</v>
      </c>
      <c r="D96" s="49">
        <f>D92-D95</f>
        <v>0</v>
      </c>
    </row>
    <row r="98" spans="2:4" x14ac:dyDescent="0.25">
      <c r="B98" s="48">
        <v>21984707.20000001</v>
      </c>
      <c r="C98" s="48">
        <v>36030.199999999997</v>
      </c>
      <c r="D98" s="48">
        <v>22020737.40000001</v>
      </c>
    </row>
    <row r="99" spans="2:4" x14ac:dyDescent="0.25">
      <c r="B99" s="49">
        <f>B19-B98</f>
        <v>0</v>
      </c>
      <c r="C99" s="49">
        <f t="shared" ref="C99:D99" si="3">C19-C98</f>
        <v>0</v>
      </c>
      <c r="D99" s="49">
        <f t="shared" si="3"/>
        <v>0</v>
      </c>
    </row>
  </sheetData>
  <mergeCells count="2">
    <mergeCell ref="A1:D1"/>
    <mergeCell ref="A3:D3"/>
  </mergeCells>
  <printOptions horizontalCentered="1"/>
  <pageMargins left="0.70866141732283472" right="0.70866141732283472" top="0.74803149606299213" bottom="0.74803149606299213" header="0.31496062992125984" footer="0.31496062992125984"/>
  <pageSetup paperSize="9"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77D69-5070-42CF-8B4C-6E53A01DE97E}">
  <sheetPr>
    <pageSetUpPr fitToPage="1"/>
  </sheetPr>
  <dimension ref="A1:M383"/>
  <sheetViews>
    <sheetView workbookViewId="0">
      <selection activeCell="I28" sqref="I28"/>
    </sheetView>
  </sheetViews>
  <sheetFormatPr defaultRowHeight="12.75" x14ac:dyDescent="0.25"/>
  <cols>
    <col min="1" max="1" width="16.7109375" style="107" customWidth="1"/>
    <col min="2" max="2" width="88.28515625" style="51" customWidth="1"/>
    <col min="3" max="3" width="22.7109375" style="51" customWidth="1"/>
    <col min="4" max="8" width="9.140625" style="51"/>
    <col min="9" max="13" width="22" style="51" customWidth="1"/>
    <col min="14" max="244" width="9.140625" style="51"/>
    <col min="245" max="245" width="10.7109375" style="51" customWidth="1"/>
    <col min="246" max="246" width="0.7109375" style="51" customWidth="1"/>
    <col min="247" max="247" width="65.7109375" style="51" customWidth="1"/>
    <col min="248" max="248" width="2.7109375" style="51" customWidth="1"/>
    <col min="249" max="249" width="14.28515625" style="51" customWidth="1"/>
    <col min="250" max="16384" width="9.140625" style="51"/>
  </cols>
  <sheetData>
    <row r="1" spans="1:13" ht="39.950000000000003" customHeight="1" thickBot="1" x14ac:dyDescent="0.3">
      <c r="A1" s="50" t="s">
        <v>148</v>
      </c>
      <c r="B1" s="50"/>
      <c r="C1" s="50"/>
      <c r="G1" s="52"/>
      <c r="H1" s="52"/>
      <c r="I1" s="52"/>
      <c r="J1" s="52"/>
      <c r="K1" s="52"/>
      <c r="L1" s="52"/>
      <c r="M1" s="52"/>
    </row>
    <row r="2" spans="1:13" s="56" customFormat="1" ht="35.1" customHeight="1" thickTop="1" x14ac:dyDescent="0.25">
      <c r="A2" s="53" t="s">
        <v>149</v>
      </c>
      <c r="B2" s="54"/>
      <c r="C2" s="55"/>
      <c r="G2" s="52"/>
      <c r="H2" s="52"/>
      <c r="I2" s="52"/>
      <c r="J2" s="52"/>
      <c r="K2" s="52"/>
      <c r="L2" s="52"/>
      <c r="M2" s="52"/>
    </row>
    <row r="3" spans="1:13" ht="35.1" customHeight="1" x14ac:dyDescent="0.25">
      <c r="A3" s="57" t="s">
        <v>150</v>
      </c>
      <c r="B3" s="58"/>
      <c r="C3" s="59"/>
      <c r="G3" s="52"/>
      <c r="H3" s="52"/>
      <c r="I3" s="52"/>
      <c r="J3" s="52"/>
      <c r="K3" s="52"/>
      <c r="L3" s="52"/>
      <c r="M3" s="52"/>
    </row>
    <row r="4" spans="1:13" ht="35.1" customHeight="1" x14ac:dyDescent="0.25">
      <c r="A4" s="60" t="s">
        <v>151</v>
      </c>
      <c r="B4" s="61"/>
      <c r="C4" s="62"/>
      <c r="G4" s="52"/>
      <c r="H4" s="52"/>
      <c r="I4" s="52"/>
      <c r="J4" s="52"/>
      <c r="K4" s="52"/>
      <c r="L4" s="52"/>
      <c r="M4" s="52"/>
    </row>
    <row r="5" spans="1:13" ht="35.1" customHeight="1" thickBot="1" x14ac:dyDescent="0.3">
      <c r="A5" s="63" t="s">
        <v>152</v>
      </c>
      <c r="B5" s="64"/>
      <c r="C5" s="65"/>
      <c r="G5" s="52"/>
      <c r="H5" s="52"/>
      <c r="I5" s="52"/>
      <c r="J5" s="52"/>
      <c r="K5" s="52"/>
      <c r="L5" s="52"/>
      <c r="M5" s="52"/>
    </row>
    <row r="6" spans="1:13" ht="35.1" customHeight="1" thickTop="1" x14ac:dyDescent="0.25">
      <c r="A6" s="66" t="s">
        <v>153</v>
      </c>
      <c r="B6" s="67" t="s">
        <v>154</v>
      </c>
      <c r="C6" s="68" t="s">
        <v>155</v>
      </c>
      <c r="D6" s="52"/>
      <c r="G6" s="52"/>
      <c r="H6" s="52"/>
      <c r="I6" s="52"/>
      <c r="J6" s="52"/>
      <c r="K6" s="52"/>
      <c r="L6" s="52"/>
      <c r="M6" s="52"/>
    </row>
    <row r="7" spans="1:13" s="72" customFormat="1" ht="35.1" customHeight="1" x14ac:dyDescent="0.25">
      <c r="A7" s="69">
        <v>1100</v>
      </c>
      <c r="B7" s="70" t="s">
        <v>156</v>
      </c>
      <c r="C7" s="71">
        <v>8602035.6999999993</v>
      </c>
      <c r="G7" s="52"/>
      <c r="H7" s="52"/>
      <c r="I7" s="52"/>
      <c r="J7" s="52"/>
      <c r="K7" s="52"/>
      <c r="L7" s="52"/>
      <c r="M7" s="52"/>
    </row>
    <row r="8" spans="1:13" s="72" customFormat="1" ht="35.1" customHeight="1" x14ac:dyDescent="0.25">
      <c r="A8" s="73">
        <v>1200</v>
      </c>
      <c r="B8" s="74" t="s">
        <v>157</v>
      </c>
      <c r="C8" s="75">
        <v>22020737.399999999</v>
      </c>
      <c r="G8" s="52"/>
      <c r="H8" s="52"/>
      <c r="I8" s="52"/>
      <c r="J8" s="52"/>
      <c r="K8" s="52"/>
      <c r="L8" s="52"/>
      <c r="M8" s="52"/>
    </row>
    <row r="9" spans="1:13" s="72" customFormat="1" ht="35.1" customHeight="1" x14ac:dyDescent="0.25">
      <c r="A9" s="73">
        <v>1300</v>
      </c>
      <c r="B9" s="74" t="s">
        <v>158</v>
      </c>
      <c r="C9" s="75">
        <v>21728001.960000001</v>
      </c>
      <c r="G9" s="52"/>
      <c r="H9" s="52"/>
      <c r="I9" s="52"/>
      <c r="J9" s="52"/>
      <c r="K9" s="52"/>
      <c r="L9" s="52"/>
      <c r="M9" s="52"/>
    </row>
    <row r="10" spans="1:13" s="72" customFormat="1" ht="35.1" customHeight="1" x14ac:dyDescent="0.25">
      <c r="A10" s="73">
        <v>1400</v>
      </c>
      <c r="B10" s="74" t="s">
        <v>159</v>
      </c>
      <c r="C10" s="76">
        <f>C7+C8-C9</f>
        <v>8894771.1399999969</v>
      </c>
      <c r="G10" s="52"/>
      <c r="H10" s="52"/>
      <c r="I10" s="52"/>
      <c r="J10" s="52"/>
      <c r="K10" s="52"/>
      <c r="L10" s="52"/>
      <c r="M10" s="52"/>
    </row>
    <row r="11" spans="1:13" s="72" customFormat="1" ht="35.1" customHeight="1" x14ac:dyDescent="0.25">
      <c r="A11" s="77">
        <v>1450</v>
      </c>
      <c r="B11" s="78" t="s">
        <v>160</v>
      </c>
      <c r="C11" s="79">
        <v>9123022.3499999996</v>
      </c>
      <c r="D11" s="80"/>
      <c r="E11" s="80"/>
      <c r="G11" s="52"/>
      <c r="H11" s="52"/>
      <c r="I11" s="52"/>
      <c r="J11" s="52"/>
      <c r="K11" s="52"/>
      <c r="L11" s="52"/>
      <c r="M11" s="52"/>
    </row>
    <row r="12" spans="1:13" s="56" customFormat="1" ht="35.1" customHeight="1" x14ac:dyDescent="0.25">
      <c r="A12" s="81"/>
      <c r="C12" s="82"/>
      <c r="G12" s="52"/>
      <c r="H12" s="52"/>
      <c r="I12" s="52"/>
      <c r="J12" s="52"/>
      <c r="K12" s="52"/>
      <c r="L12" s="52"/>
      <c r="M12" s="52"/>
    </row>
    <row r="13" spans="1:13" s="56" customFormat="1" ht="39.950000000000003" customHeight="1" thickBot="1" x14ac:dyDescent="0.3">
      <c r="A13" s="83" t="s">
        <v>161</v>
      </c>
      <c r="B13" s="84"/>
      <c r="C13" s="85"/>
      <c r="G13" s="52"/>
      <c r="H13" s="52"/>
      <c r="I13" s="52"/>
      <c r="J13" s="52"/>
      <c r="K13" s="52"/>
      <c r="L13" s="52"/>
      <c r="M13" s="52"/>
    </row>
    <row r="14" spans="1:13" ht="39.950000000000003" customHeight="1" thickTop="1" x14ac:dyDescent="0.25">
      <c r="A14" s="66" t="s">
        <v>153</v>
      </c>
      <c r="B14" s="67" t="s">
        <v>154</v>
      </c>
      <c r="C14" s="68" t="s">
        <v>155</v>
      </c>
      <c r="G14" s="52"/>
      <c r="H14" s="52"/>
      <c r="I14" s="52"/>
      <c r="J14" s="52"/>
      <c r="K14" s="52"/>
      <c r="L14" s="52"/>
      <c r="M14" s="52"/>
    </row>
    <row r="15" spans="1:13" s="56" customFormat="1" ht="35.1" customHeight="1" x14ac:dyDescent="0.25">
      <c r="A15" s="69">
        <v>2100</v>
      </c>
      <c r="B15" s="86" t="s">
        <v>162</v>
      </c>
      <c r="C15" s="87"/>
      <c r="G15" s="52"/>
      <c r="H15" s="52"/>
      <c r="I15" s="52"/>
      <c r="J15" s="52"/>
      <c r="K15" s="52"/>
      <c r="L15" s="52"/>
      <c r="M15" s="52"/>
    </row>
    <row r="16" spans="1:13" s="56" customFormat="1" ht="35.1" customHeight="1" x14ac:dyDescent="0.25">
      <c r="A16" s="77">
        <v>2200</v>
      </c>
      <c r="B16" s="88" t="s">
        <v>163</v>
      </c>
      <c r="C16" s="89"/>
      <c r="G16" s="52"/>
      <c r="H16" s="52"/>
      <c r="I16" s="52"/>
      <c r="J16" s="52"/>
      <c r="K16" s="52"/>
      <c r="L16" s="52"/>
      <c r="M16" s="52"/>
    </row>
    <row r="17" spans="1:13" s="56" customFormat="1" ht="35.1" customHeight="1" x14ac:dyDescent="0.25">
      <c r="A17" s="90"/>
      <c r="B17" s="91"/>
      <c r="C17" s="92"/>
      <c r="G17" s="52"/>
      <c r="H17" s="52"/>
      <c r="I17" s="52"/>
      <c r="J17" s="52"/>
      <c r="K17" s="52"/>
      <c r="L17" s="52"/>
      <c r="M17" s="52"/>
    </row>
    <row r="18" spans="1:13" s="56" customFormat="1" ht="39.950000000000003" customHeight="1" x14ac:dyDescent="0.25">
      <c r="A18" s="83" t="s">
        <v>164</v>
      </c>
      <c r="B18" s="84"/>
      <c r="C18" s="85"/>
      <c r="G18" s="52"/>
      <c r="I18" s="52"/>
      <c r="J18" s="52"/>
      <c r="K18" s="52"/>
      <c r="L18" s="52"/>
      <c r="M18" s="52"/>
    </row>
    <row r="19" spans="1:13" ht="39.950000000000003" customHeight="1" thickBot="1" x14ac:dyDescent="0.3">
      <c r="A19" s="93" t="s">
        <v>165</v>
      </c>
      <c r="B19" s="94"/>
      <c r="C19" s="95"/>
      <c r="G19" s="52"/>
      <c r="H19" s="52"/>
      <c r="I19" s="52"/>
      <c r="J19" s="52"/>
      <c r="K19" s="52"/>
      <c r="L19" s="52"/>
      <c r="M19" s="52"/>
    </row>
    <row r="20" spans="1:13" ht="39.950000000000003" customHeight="1" thickTop="1" x14ac:dyDescent="0.25">
      <c r="A20" s="66" t="s">
        <v>153</v>
      </c>
      <c r="B20" s="67" t="s">
        <v>154</v>
      </c>
      <c r="C20" s="68" t="s">
        <v>155</v>
      </c>
      <c r="G20" s="52"/>
      <c r="H20" s="52"/>
      <c r="I20" s="52"/>
      <c r="J20" s="52"/>
      <c r="K20" s="52"/>
      <c r="L20" s="52"/>
      <c r="M20" s="52"/>
    </row>
    <row r="21" spans="1:13" ht="35.1" customHeight="1" x14ac:dyDescent="0.25">
      <c r="A21" s="96">
        <v>2300</v>
      </c>
      <c r="B21" s="70" t="s">
        <v>162</v>
      </c>
      <c r="C21" s="97"/>
      <c r="G21" s="52"/>
      <c r="H21" s="52"/>
      <c r="I21" s="52"/>
      <c r="J21" s="52"/>
      <c r="K21" s="52"/>
      <c r="L21" s="52"/>
      <c r="M21" s="52"/>
    </row>
    <row r="22" spans="1:13" ht="35.1" customHeight="1" x14ac:dyDescent="0.25">
      <c r="A22" s="73">
        <v>2400</v>
      </c>
      <c r="B22" s="74" t="s">
        <v>163</v>
      </c>
      <c r="C22" s="98"/>
      <c r="G22" s="52"/>
      <c r="H22" s="52"/>
      <c r="I22" s="52"/>
      <c r="J22" s="52"/>
      <c r="K22" s="52"/>
      <c r="L22" s="52"/>
      <c r="M22" s="52"/>
    </row>
    <row r="23" spans="1:13" ht="39.950000000000003" customHeight="1" x14ac:dyDescent="0.25">
      <c r="A23" s="77"/>
      <c r="B23" s="99"/>
      <c r="C23" s="89"/>
      <c r="G23" s="52"/>
      <c r="H23" s="52"/>
      <c r="I23" s="52"/>
      <c r="J23" s="52"/>
      <c r="K23" s="52"/>
      <c r="L23" s="52"/>
      <c r="M23" s="52"/>
    </row>
    <row r="24" spans="1:13" ht="35.1" customHeight="1" x14ac:dyDescent="0.25">
      <c r="A24" s="81"/>
      <c r="B24" s="100"/>
      <c r="C24" s="101"/>
      <c r="G24" s="52"/>
      <c r="H24" s="52"/>
      <c r="I24" s="52"/>
      <c r="J24" s="52"/>
      <c r="K24" s="52"/>
      <c r="L24" s="52"/>
      <c r="M24" s="52"/>
    </row>
    <row r="25" spans="1:13" ht="39.950000000000003" customHeight="1" thickBot="1" x14ac:dyDescent="0.3">
      <c r="A25" s="63" t="s">
        <v>166</v>
      </c>
      <c r="B25" s="64"/>
      <c r="C25" s="65"/>
      <c r="G25" s="52"/>
      <c r="H25" s="52"/>
      <c r="I25" s="52"/>
      <c r="J25" s="52"/>
      <c r="K25" s="52"/>
      <c r="L25" s="52"/>
      <c r="M25" s="52"/>
    </row>
    <row r="26" spans="1:13" s="56" customFormat="1" ht="39.950000000000003" customHeight="1" thickTop="1" x14ac:dyDescent="0.25">
      <c r="A26" s="66" t="s">
        <v>153</v>
      </c>
      <c r="B26" s="67" t="s">
        <v>154</v>
      </c>
      <c r="C26" s="68" t="s">
        <v>155</v>
      </c>
      <c r="G26" s="52"/>
      <c r="H26" s="52"/>
      <c r="I26" s="52"/>
      <c r="J26" s="52"/>
      <c r="K26" s="52"/>
      <c r="L26" s="52"/>
      <c r="M26" s="52"/>
    </row>
    <row r="27" spans="1:13" ht="35.1" customHeight="1" x14ac:dyDescent="0.25">
      <c r="A27" s="96">
        <v>1500</v>
      </c>
      <c r="B27" s="70" t="s">
        <v>167</v>
      </c>
      <c r="C27" s="102">
        <v>8602035.6999999993</v>
      </c>
      <c r="G27" s="52"/>
      <c r="H27" s="52"/>
      <c r="I27" s="52"/>
      <c r="J27" s="52"/>
      <c r="K27" s="52"/>
      <c r="L27" s="52"/>
      <c r="M27" s="52"/>
    </row>
    <row r="28" spans="1:13" ht="35.1" customHeight="1" x14ac:dyDescent="0.25">
      <c r="A28" s="73">
        <v>1600</v>
      </c>
      <c r="B28" s="74" t="s">
        <v>168</v>
      </c>
      <c r="C28" s="103">
        <v>22020737.399999999</v>
      </c>
      <c r="G28" s="52"/>
      <c r="H28" s="52"/>
      <c r="I28" s="52"/>
      <c r="J28" s="52"/>
      <c r="K28" s="52"/>
      <c r="L28" s="52"/>
      <c r="M28" s="52"/>
    </row>
    <row r="29" spans="1:13" s="56" customFormat="1" ht="35.1" customHeight="1" x14ac:dyDescent="0.25">
      <c r="A29" s="73">
        <v>1700</v>
      </c>
      <c r="B29" s="74" t="s">
        <v>169</v>
      </c>
      <c r="C29" s="103">
        <v>21728001.960000001</v>
      </c>
      <c r="G29" s="52"/>
      <c r="H29" s="52"/>
      <c r="I29" s="52"/>
      <c r="J29" s="52"/>
      <c r="K29" s="52"/>
      <c r="L29" s="52"/>
      <c r="M29" s="52"/>
    </row>
    <row r="30" spans="1:13" s="56" customFormat="1" ht="35.1" customHeight="1" x14ac:dyDescent="0.25">
      <c r="A30" s="73">
        <v>1800</v>
      </c>
      <c r="B30" s="74" t="s">
        <v>170</v>
      </c>
      <c r="C30" s="103"/>
      <c r="G30" s="52"/>
      <c r="H30" s="52"/>
      <c r="I30" s="52"/>
      <c r="J30" s="52"/>
      <c r="K30" s="52"/>
      <c r="L30" s="52"/>
      <c r="M30" s="52"/>
    </row>
    <row r="31" spans="1:13" s="56" customFormat="1" ht="35.1" customHeight="1" x14ac:dyDescent="0.25">
      <c r="A31" s="73">
        <v>1850</v>
      </c>
      <c r="B31" s="74" t="s">
        <v>171</v>
      </c>
      <c r="C31" s="76"/>
      <c r="G31" s="52"/>
      <c r="H31" s="52"/>
      <c r="I31" s="52"/>
      <c r="J31" s="52"/>
      <c r="K31" s="52"/>
      <c r="L31" s="52"/>
      <c r="M31" s="52"/>
    </row>
    <row r="32" spans="1:13" s="56" customFormat="1" ht="35.1" customHeight="1" thickBot="1" x14ac:dyDescent="0.3">
      <c r="A32" s="104">
        <v>1900</v>
      </c>
      <c r="B32" s="105" t="s">
        <v>172</v>
      </c>
      <c r="C32" s="106">
        <f>C10-C27-C28+C29</f>
        <v>0</v>
      </c>
      <c r="G32" s="52"/>
      <c r="H32" s="52"/>
      <c r="I32" s="52"/>
      <c r="J32" s="52"/>
      <c r="K32" s="52"/>
      <c r="L32" s="52"/>
      <c r="M32" s="52"/>
    </row>
    <row r="33" spans="1:13" s="56" customFormat="1" ht="50.1" customHeight="1" thickTop="1" x14ac:dyDescent="0.25">
      <c r="A33" s="52"/>
      <c r="B33" s="52"/>
      <c r="C33" s="52"/>
      <c r="I33" s="51"/>
      <c r="J33" s="51"/>
      <c r="K33" s="51"/>
      <c r="L33" s="51"/>
      <c r="M33" s="51"/>
    </row>
    <row r="34" spans="1:13" s="56" customFormat="1" ht="15" customHeight="1" x14ac:dyDescent="0.25">
      <c r="A34" s="107"/>
    </row>
    <row r="35" spans="1:13" ht="24.75" customHeight="1" x14ac:dyDescent="0.25">
      <c r="A35" s="108"/>
      <c r="B35" s="108"/>
      <c r="I35" s="56"/>
      <c r="J35" s="56"/>
      <c r="K35" s="56"/>
      <c r="L35" s="56"/>
      <c r="M35" s="56"/>
    </row>
    <row r="36" spans="1:13" ht="12" customHeight="1" x14ac:dyDescent="0.25">
      <c r="I36" s="56"/>
      <c r="J36" s="56"/>
      <c r="K36" s="56"/>
      <c r="L36" s="56"/>
      <c r="M36" s="56"/>
    </row>
    <row r="37" spans="1:13" ht="12" customHeight="1" x14ac:dyDescent="0.25">
      <c r="I37" s="56"/>
      <c r="J37" s="56"/>
      <c r="K37" s="56"/>
      <c r="L37" s="56"/>
      <c r="M37" s="56"/>
    </row>
    <row r="38" spans="1:13" ht="12" customHeight="1" x14ac:dyDescent="0.25">
      <c r="I38" s="56"/>
      <c r="J38" s="56"/>
      <c r="K38" s="56"/>
      <c r="L38" s="56"/>
      <c r="M38" s="56"/>
    </row>
    <row r="39" spans="1:13" ht="12" customHeight="1" x14ac:dyDescent="0.25">
      <c r="I39" s="56"/>
      <c r="J39" s="56"/>
      <c r="K39" s="56"/>
      <c r="L39" s="56"/>
      <c r="M39" s="56"/>
    </row>
    <row r="40" spans="1:13" ht="12" customHeight="1" x14ac:dyDescent="0.25"/>
    <row r="41" spans="1:13" ht="12" customHeight="1" x14ac:dyDescent="0.25"/>
    <row r="42" spans="1:13" ht="12" customHeight="1" x14ac:dyDescent="0.25"/>
    <row r="43" spans="1:13" ht="12" customHeight="1" x14ac:dyDescent="0.25"/>
    <row r="44" spans="1:13" ht="12" customHeight="1" x14ac:dyDescent="0.25"/>
    <row r="45" spans="1:13" ht="12" customHeight="1" x14ac:dyDescent="0.25"/>
    <row r="46" spans="1:13" ht="12" customHeight="1" x14ac:dyDescent="0.25"/>
    <row r="47" spans="1:13" ht="12" customHeight="1" x14ac:dyDescent="0.25"/>
    <row r="48" spans="1:13"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spans="1:1" ht="12" customHeight="1" x14ac:dyDescent="0.25"/>
    <row r="210" spans="1:1" ht="12" customHeight="1" x14ac:dyDescent="0.25">
      <c r="A210" s="51"/>
    </row>
    <row r="211" spans="1:1" ht="12" customHeight="1" x14ac:dyDescent="0.25">
      <c r="A211" s="51"/>
    </row>
    <row r="212" spans="1:1" ht="12" customHeight="1" x14ac:dyDescent="0.25">
      <c r="A212" s="51"/>
    </row>
    <row r="213" spans="1:1" ht="12" customHeight="1" x14ac:dyDescent="0.25">
      <c r="A213" s="51"/>
    </row>
    <row r="214" spans="1:1" ht="12" customHeight="1" x14ac:dyDescent="0.25">
      <c r="A214" s="51"/>
    </row>
    <row r="215" spans="1:1" ht="12" customHeight="1" x14ac:dyDescent="0.25">
      <c r="A215" s="51"/>
    </row>
    <row r="216" spans="1:1" ht="12" customHeight="1" x14ac:dyDescent="0.25">
      <c r="A216" s="51"/>
    </row>
    <row r="217" spans="1:1" ht="12" customHeight="1" x14ac:dyDescent="0.25">
      <c r="A217" s="51"/>
    </row>
    <row r="218" spans="1:1" ht="12" customHeight="1" x14ac:dyDescent="0.25">
      <c r="A218" s="51"/>
    </row>
    <row r="219" spans="1:1" ht="12" customHeight="1" x14ac:dyDescent="0.25">
      <c r="A219" s="51"/>
    </row>
    <row r="220" spans="1:1" ht="12" customHeight="1" x14ac:dyDescent="0.25">
      <c r="A220" s="51"/>
    </row>
    <row r="221" spans="1:1" ht="12" customHeight="1" x14ac:dyDescent="0.25">
      <c r="A221" s="51"/>
    </row>
    <row r="222" spans="1:1" ht="12" customHeight="1" x14ac:dyDescent="0.25">
      <c r="A222" s="51"/>
    </row>
    <row r="223" spans="1:1" ht="12" customHeight="1" x14ac:dyDescent="0.25">
      <c r="A223" s="51"/>
    </row>
    <row r="224" spans="1:1" ht="12" customHeight="1" x14ac:dyDescent="0.25">
      <c r="A224" s="51"/>
    </row>
    <row r="225" s="51" customFormat="1" ht="12" customHeight="1" x14ac:dyDescent="0.25"/>
    <row r="226" s="51" customFormat="1" ht="12" customHeight="1" x14ac:dyDescent="0.25"/>
    <row r="227" s="51" customFormat="1" ht="12" customHeight="1" x14ac:dyDescent="0.25"/>
    <row r="228" s="51" customFormat="1" ht="12" customHeight="1" x14ac:dyDescent="0.25"/>
    <row r="229" s="51" customFormat="1" ht="12" customHeight="1" x14ac:dyDescent="0.25"/>
    <row r="230" s="51" customFormat="1" ht="12" customHeight="1" x14ac:dyDescent="0.25"/>
    <row r="231" s="51" customFormat="1" ht="12" customHeight="1" x14ac:dyDescent="0.25"/>
    <row r="232" s="51" customFormat="1" ht="12" customHeight="1" x14ac:dyDescent="0.25"/>
    <row r="233" s="51" customFormat="1" ht="12" customHeight="1" x14ac:dyDescent="0.25"/>
    <row r="234" s="51" customFormat="1" ht="12" customHeight="1" x14ac:dyDescent="0.25"/>
    <row r="235" s="51" customFormat="1" ht="12" customHeight="1" x14ac:dyDescent="0.25"/>
    <row r="236" s="51" customFormat="1" ht="12" customHeight="1" x14ac:dyDescent="0.25"/>
    <row r="237" s="51" customFormat="1" ht="12" customHeight="1" x14ac:dyDescent="0.25"/>
    <row r="238" s="51" customFormat="1" ht="12" customHeight="1" x14ac:dyDescent="0.25"/>
    <row r="239" s="51" customFormat="1" ht="12" customHeight="1" x14ac:dyDescent="0.25"/>
    <row r="240" s="51" customFormat="1" ht="12" customHeight="1" x14ac:dyDescent="0.25"/>
    <row r="241" s="51" customFormat="1" ht="12" customHeight="1" x14ac:dyDescent="0.25"/>
    <row r="242" s="51" customFormat="1" ht="12" customHeight="1" x14ac:dyDescent="0.25"/>
    <row r="243" s="51" customFormat="1" ht="12" customHeight="1" x14ac:dyDescent="0.25"/>
    <row r="244" s="51" customFormat="1" ht="12" customHeight="1" x14ac:dyDescent="0.25"/>
    <row r="245" s="51" customFormat="1" ht="12" customHeight="1" x14ac:dyDescent="0.25"/>
    <row r="246" s="51" customFormat="1" ht="12" customHeight="1" x14ac:dyDescent="0.25"/>
    <row r="247" s="51" customFormat="1" ht="12" customHeight="1" x14ac:dyDescent="0.25"/>
    <row r="248" s="51" customFormat="1" ht="12" customHeight="1" x14ac:dyDescent="0.25"/>
    <row r="249" s="51" customFormat="1" ht="12" customHeight="1" x14ac:dyDescent="0.25"/>
    <row r="250" s="51" customFormat="1" ht="12" customHeight="1" x14ac:dyDescent="0.25"/>
    <row r="251" s="51" customFormat="1" ht="12" customHeight="1" x14ac:dyDescent="0.25"/>
    <row r="252" s="51" customFormat="1" ht="12" customHeight="1" x14ac:dyDescent="0.25"/>
    <row r="253" s="51" customFormat="1" ht="12" customHeight="1" x14ac:dyDescent="0.25"/>
    <row r="254" s="51" customFormat="1" ht="12" customHeight="1" x14ac:dyDescent="0.25"/>
    <row r="255" s="51" customFormat="1" ht="12" customHeight="1" x14ac:dyDescent="0.25"/>
    <row r="256" s="51" customFormat="1" ht="12" customHeight="1" x14ac:dyDescent="0.25"/>
    <row r="257" s="51" customFormat="1" ht="12" customHeight="1" x14ac:dyDescent="0.25"/>
    <row r="258" s="51" customFormat="1" ht="12" customHeight="1" x14ac:dyDescent="0.25"/>
    <row r="259" s="51" customFormat="1" ht="12" customHeight="1" x14ac:dyDescent="0.25"/>
    <row r="260" s="51" customFormat="1" ht="12" customHeight="1" x14ac:dyDescent="0.25"/>
    <row r="261" s="51" customFormat="1" ht="12" customHeight="1" x14ac:dyDescent="0.25"/>
    <row r="262" s="51" customFormat="1" ht="12" customHeight="1" x14ac:dyDescent="0.25"/>
    <row r="263" s="51" customFormat="1" ht="12" customHeight="1" x14ac:dyDescent="0.25"/>
    <row r="264" s="51" customFormat="1" ht="12" customHeight="1" x14ac:dyDescent="0.25"/>
    <row r="265" s="51" customFormat="1" ht="12" customHeight="1" x14ac:dyDescent="0.25"/>
    <row r="266" s="51" customFormat="1" ht="12" customHeight="1" x14ac:dyDescent="0.25"/>
    <row r="267" s="51" customFormat="1" ht="12" customHeight="1" x14ac:dyDescent="0.25"/>
    <row r="268" s="51" customFormat="1" ht="12" customHeight="1" x14ac:dyDescent="0.25"/>
    <row r="269" s="51" customFormat="1" ht="12" customHeight="1" x14ac:dyDescent="0.25"/>
    <row r="270" s="51" customFormat="1" ht="12" customHeight="1" x14ac:dyDescent="0.25"/>
    <row r="271" s="51" customFormat="1" ht="12" customHeight="1" x14ac:dyDescent="0.25"/>
    <row r="272" s="51" customFormat="1" ht="12" customHeight="1" x14ac:dyDescent="0.25"/>
    <row r="273" s="51" customFormat="1" ht="12" customHeight="1" x14ac:dyDescent="0.25"/>
    <row r="274" s="51" customFormat="1" ht="12" customHeight="1" x14ac:dyDescent="0.25"/>
    <row r="275" s="51" customFormat="1" ht="12" customHeight="1" x14ac:dyDescent="0.25"/>
    <row r="276" s="51" customFormat="1" ht="12" customHeight="1" x14ac:dyDescent="0.25"/>
    <row r="277" s="51" customFormat="1" ht="12" customHeight="1" x14ac:dyDescent="0.25"/>
    <row r="278" s="51" customFormat="1" ht="12" customHeight="1" x14ac:dyDescent="0.25"/>
    <row r="279" s="51" customFormat="1" ht="12" customHeight="1" x14ac:dyDescent="0.25"/>
    <row r="280" s="51" customFormat="1" ht="12" customHeight="1" x14ac:dyDescent="0.25"/>
    <row r="281" s="51" customFormat="1" ht="12" customHeight="1" x14ac:dyDescent="0.25"/>
    <row r="282" s="51" customFormat="1" ht="12" customHeight="1" x14ac:dyDescent="0.25"/>
    <row r="283" s="51" customFormat="1" ht="12" customHeight="1" x14ac:dyDescent="0.25"/>
    <row r="284" s="51" customFormat="1" ht="12" customHeight="1" x14ac:dyDescent="0.25"/>
    <row r="285" s="51" customFormat="1" ht="12" customHeight="1" x14ac:dyDescent="0.25"/>
    <row r="286" s="51" customFormat="1" ht="12" customHeight="1" x14ac:dyDescent="0.25"/>
    <row r="287" s="51" customFormat="1" ht="12" customHeight="1" x14ac:dyDescent="0.25"/>
    <row r="288" s="51" customFormat="1" ht="12" customHeight="1" x14ac:dyDescent="0.25"/>
    <row r="289" s="51" customFormat="1" ht="12" customHeight="1" x14ac:dyDescent="0.25"/>
    <row r="290" s="51" customFormat="1" ht="12" customHeight="1" x14ac:dyDescent="0.25"/>
    <row r="291" s="51" customFormat="1" ht="12" customHeight="1" x14ac:dyDescent="0.25"/>
    <row r="292" s="51" customFormat="1" ht="12" customHeight="1" x14ac:dyDescent="0.25"/>
    <row r="293" s="51" customFormat="1" ht="12" customHeight="1" x14ac:dyDescent="0.25"/>
    <row r="294" s="51" customFormat="1" ht="12" customHeight="1" x14ac:dyDescent="0.25"/>
    <row r="295" s="51" customFormat="1" ht="12" customHeight="1" x14ac:dyDescent="0.25"/>
    <row r="296" s="51" customFormat="1" ht="12" customHeight="1" x14ac:dyDescent="0.25"/>
    <row r="297" s="51" customFormat="1" ht="12" customHeight="1" x14ac:dyDescent="0.25"/>
    <row r="298" s="51" customFormat="1" ht="12" customHeight="1" x14ac:dyDescent="0.25"/>
    <row r="299" s="51" customFormat="1" ht="12" customHeight="1" x14ac:dyDescent="0.25"/>
    <row r="300" s="51" customFormat="1" ht="12" customHeight="1" x14ac:dyDescent="0.25"/>
    <row r="301" s="51" customFormat="1" ht="12" customHeight="1" x14ac:dyDescent="0.25"/>
    <row r="302" s="51" customFormat="1" ht="12" customHeight="1" x14ac:dyDescent="0.25"/>
    <row r="303" s="51" customFormat="1" ht="12" customHeight="1" x14ac:dyDescent="0.25"/>
    <row r="304" s="51" customFormat="1" ht="12" customHeight="1" x14ac:dyDescent="0.25"/>
    <row r="305" s="51" customFormat="1" ht="12" customHeight="1" x14ac:dyDescent="0.25"/>
    <row r="306" s="51" customFormat="1" ht="12" customHeight="1" x14ac:dyDescent="0.25"/>
    <row r="307" s="51" customFormat="1" ht="12" customHeight="1" x14ac:dyDescent="0.25"/>
    <row r="308" s="51" customFormat="1" ht="12" customHeight="1" x14ac:dyDescent="0.25"/>
    <row r="309" s="51" customFormat="1" ht="12" customHeight="1" x14ac:dyDescent="0.25"/>
    <row r="310" s="51" customFormat="1" ht="12" customHeight="1" x14ac:dyDescent="0.25"/>
    <row r="311" s="51" customFormat="1" ht="12" customHeight="1" x14ac:dyDescent="0.25"/>
    <row r="312" s="51" customFormat="1" ht="12" customHeight="1" x14ac:dyDescent="0.25"/>
    <row r="313" s="51" customFormat="1" ht="12" customHeight="1" x14ac:dyDescent="0.25"/>
    <row r="314" s="51" customFormat="1" ht="12" customHeight="1" x14ac:dyDescent="0.25"/>
    <row r="315" s="51" customFormat="1" ht="12" customHeight="1" x14ac:dyDescent="0.25"/>
    <row r="316" s="51" customFormat="1" ht="12" customHeight="1" x14ac:dyDescent="0.25"/>
    <row r="317" s="51" customFormat="1" ht="12" customHeight="1" x14ac:dyDescent="0.25"/>
    <row r="318" s="51" customFormat="1" ht="12" customHeight="1" x14ac:dyDescent="0.25"/>
    <row r="319" s="51" customFormat="1" ht="12" customHeight="1" x14ac:dyDescent="0.25"/>
    <row r="320" s="51" customFormat="1" ht="12" customHeight="1" x14ac:dyDescent="0.25"/>
    <row r="321" s="51" customFormat="1" ht="12" customHeight="1" x14ac:dyDescent="0.25"/>
    <row r="322" s="51" customFormat="1" ht="12" customHeight="1" x14ac:dyDescent="0.25"/>
    <row r="323" s="51" customFormat="1" ht="12" customHeight="1" x14ac:dyDescent="0.25"/>
    <row r="324" s="51" customFormat="1" ht="12" customHeight="1" x14ac:dyDescent="0.25"/>
    <row r="325" s="51" customFormat="1" ht="12" customHeight="1" x14ac:dyDescent="0.25"/>
    <row r="326" s="51" customFormat="1" ht="12" customHeight="1" x14ac:dyDescent="0.25"/>
    <row r="327" s="51" customFormat="1" ht="12" customHeight="1" x14ac:dyDescent="0.25"/>
    <row r="328" s="51" customFormat="1" ht="12" customHeight="1" x14ac:dyDescent="0.25"/>
    <row r="329" s="51" customFormat="1" ht="12" customHeight="1" x14ac:dyDescent="0.25"/>
    <row r="330" s="51" customFormat="1" ht="12" customHeight="1" x14ac:dyDescent="0.25"/>
    <row r="331" s="51" customFormat="1" ht="12" customHeight="1" x14ac:dyDescent="0.25"/>
    <row r="332" s="51" customFormat="1" ht="12" customHeight="1" x14ac:dyDescent="0.25"/>
    <row r="333" s="51" customFormat="1" ht="12" customHeight="1" x14ac:dyDescent="0.25"/>
    <row r="334" s="51" customFormat="1" ht="12" customHeight="1" x14ac:dyDescent="0.25"/>
    <row r="335" s="51" customFormat="1" ht="12" customHeight="1" x14ac:dyDescent="0.25"/>
    <row r="336" s="51" customFormat="1" ht="12" customHeight="1" x14ac:dyDescent="0.25"/>
    <row r="337" s="51" customFormat="1" ht="12" customHeight="1" x14ac:dyDescent="0.25"/>
    <row r="338" s="51" customFormat="1" ht="12" customHeight="1" x14ac:dyDescent="0.25"/>
    <row r="339" s="51" customFormat="1" ht="12" customHeight="1" x14ac:dyDescent="0.25"/>
    <row r="340" s="51" customFormat="1" ht="12" customHeight="1" x14ac:dyDescent="0.25"/>
    <row r="341" s="51" customFormat="1" ht="12" customHeight="1" x14ac:dyDescent="0.25"/>
    <row r="342" s="51" customFormat="1" ht="12" customHeight="1" x14ac:dyDescent="0.25"/>
    <row r="343" s="51" customFormat="1" ht="12" customHeight="1" x14ac:dyDescent="0.25"/>
    <row r="344" s="51" customFormat="1" ht="12" customHeight="1" x14ac:dyDescent="0.25"/>
    <row r="345" s="51" customFormat="1" ht="12" customHeight="1" x14ac:dyDescent="0.25"/>
    <row r="346" s="51" customFormat="1" ht="12" customHeight="1" x14ac:dyDescent="0.25"/>
    <row r="347" s="51" customFormat="1" ht="12" customHeight="1" x14ac:dyDescent="0.25"/>
    <row r="348" s="51" customFormat="1" ht="12" customHeight="1" x14ac:dyDescent="0.25"/>
    <row r="349" s="51" customFormat="1" ht="12" customHeight="1" x14ac:dyDescent="0.25"/>
    <row r="350" s="51" customFormat="1" ht="12" customHeight="1" x14ac:dyDescent="0.25"/>
    <row r="351" s="51" customFormat="1" ht="12" customHeight="1" x14ac:dyDescent="0.25"/>
    <row r="352" s="51" customFormat="1" ht="12" customHeight="1" x14ac:dyDescent="0.25"/>
    <row r="353" s="51" customFormat="1" ht="12" customHeight="1" x14ac:dyDescent="0.25"/>
    <row r="354" s="51" customFormat="1" ht="12" customHeight="1" x14ac:dyDescent="0.25"/>
    <row r="355" s="51" customFormat="1" ht="12" customHeight="1" x14ac:dyDescent="0.25"/>
    <row r="356" s="51" customFormat="1" ht="12" customHeight="1" x14ac:dyDescent="0.25"/>
    <row r="357" s="51" customFormat="1" ht="12" customHeight="1" x14ac:dyDescent="0.25"/>
    <row r="358" s="51" customFormat="1" ht="12" customHeight="1" x14ac:dyDescent="0.25"/>
    <row r="359" s="51" customFormat="1" ht="12" customHeight="1" x14ac:dyDescent="0.25"/>
    <row r="360" s="51" customFormat="1" ht="12" customHeight="1" x14ac:dyDescent="0.25"/>
    <row r="361" s="51" customFormat="1" ht="12" customHeight="1" x14ac:dyDescent="0.25"/>
    <row r="362" s="51" customFormat="1" ht="12" customHeight="1" x14ac:dyDescent="0.25"/>
    <row r="363" s="51" customFormat="1" ht="12" customHeight="1" x14ac:dyDescent="0.25"/>
    <row r="364" s="51" customFormat="1" ht="12" customHeight="1" x14ac:dyDescent="0.25"/>
    <row r="365" s="51" customFormat="1" ht="12" customHeight="1" x14ac:dyDescent="0.25"/>
    <row r="366" s="51" customFormat="1" ht="12" customHeight="1" x14ac:dyDescent="0.25"/>
    <row r="367" s="51" customFormat="1" ht="12" customHeight="1" x14ac:dyDescent="0.25"/>
    <row r="368" s="51" customFormat="1" ht="12" customHeight="1" x14ac:dyDescent="0.25"/>
    <row r="369" s="51" customFormat="1" ht="12" customHeight="1" x14ac:dyDescent="0.25"/>
    <row r="370" s="51" customFormat="1" ht="12" customHeight="1" x14ac:dyDescent="0.25"/>
    <row r="371" s="51" customFormat="1" ht="12" customHeight="1" x14ac:dyDescent="0.25"/>
    <row r="372" s="51" customFormat="1" ht="12" customHeight="1" x14ac:dyDescent="0.25"/>
    <row r="373" s="51" customFormat="1" ht="12" customHeight="1" x14ac:dyDescent="0.25"/>
    <row r="374" s="51" customFormat="1" ht="12" customHeight="1" x14ac:dyDescent="0.25"/>
    <row r="375" s="51" customFormat="1" ht="12" customHeight="1" x14ac:dyDescent="0.25"/>
    <row r="376" s="51" customFormat="1" ht="12" customHeight="1" x14ac:dyDescent="0.25"/>
    <row r="377" s="51" customFormat="1" ht="12" customHeight="1" x14ac:dyDescent="0.25"/>
    <row r="378" s="51" customFormat="1" ht="12" customHeight="1" x14ac:dyDescent="0.25"/>
    <row r="379" s="51" customFormat="1" ht="12" customHeight="1" x14ac:dyDescent="0.25"/>
    <row r="380" s="51" customFormat="1" ht="12" customHeight="1" x14ac:dyDescent="0.25"/>
    <row r="381" s="51" customFormat="1" ht="12" customHeight="1" x14ac:dyDescent="0.25"/>
    <row r="382" s="51" customFormat="1" ht="12" customHeight="1" x14ac:dyDescent="0.25"/>
    <row r="383" s="51" customFormat="1" ht="12" customHeight="1" x14ac:dyDescent="0.25"/>
  </sheetData>
  <mergeCells count="10">
    <mergeCell ref="A18:C18"/>
    <mergeCell ref="A19:C19"/>
    <mergeCell ref="A25:C25"/>
    <mergeCell ref="A35:B35"/>
    <mergeCell ref="A1:C1"/>
    <mergeCell ref="A2:C2"/>
    <mergeCell ref="A3:C3"/>
    <mergeCell ref="A4:C4"/>
    <mergeCell ref="A5:C5"/>
    <mergeCell ref="A13:C13"/>
  </mergeCells>
  <printOptions horizontalCentered="1" verticalCentered="1"/>
  <pageMargins left="0.15748031496062992" right="0.15748031496062992" top="0.74803149606299213" bottom="0.74803149606299213" header="0.31496062992125984" footer="0.31496062992125984"/>
  <pageSetup paperSize="9" scale="65" orientation="portrait" verticalDpi="599"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D4A3B-F459-41DA-8826-44A21B4996A0}">
  <sheetPr>
    <pageSetUpPr fitToPage="1"/>
  </sheetPr>
  <dimension ref="A1:H12"/>
  <sheetViews>
    <sheetView workbookViewId="0">
      <selection activeCell="C26" sqref="C26"/>
    </sheetView>
  </sheetViews>
  <sheetFormatPr defaultRowHeight="15" x14ac:dyDescent="0.25"/>
  <cols>
    <col min="1" max="1" width="14.5703125" style="111" bestFit="1" customWidth="1"/>
    <col min="2" max="2" width="11.85546875" style="111" bestFit="1" customWidth="1"/>
    <col min="3" max="3" width="38.85546875" style="110" customWidth="1"/>
    <col min="4" max="4" width="12.28515625" style="111" bestFit="1" customWidth="1"/>
    <col min="5" max="5" width="11.85546875" style="111" bestFit="1" customWidth="1"/>
    <col min="6" max="7" width="38.85546875" style="110" customWidth="1"/>
    <col min="8" max="8" width="4.140625" style="111" bestFit="1" customWidth="1"/>
    <col min="9" max="16384" width="9.140625" style="111"/>
  </cols>
  <sheetData>
    <row r="1" spans="1:8" x14ac:dyDescent="0.25">
      <c r="A1" s="109" t="s">
        <v>150</v>
      </c>
      <c r="B1" s="109"/>
      <c r="C1" s="109"/>
      <c r="D1" s="109"/>
      <c r="E1" s="109"/>
      <c r="F1" s="109"/>
      <c r="G1" s="109"/>
      <c r="H1" s="110"/>
    </row>
    <row r="2" spans="1:8" x14ac:dyDescent="0.25">
      <c r="A2" s="109" t="s">
        <v>173</v>
      </c>
      <c r="B2" s="109"/>
      <c r="C2" s="109"/>
      <c r="D2" s="109"/>
      <c r="E2" s="109"/>
      <c r="F2" s="109"/>
      <c r="G2" s="109"/>
      <c r="H2" s="110"/>
    </row>
    <row r="3" spans="1:8" x14ac:dyDescent="0.25">
      <c r="A3" s="109" t="s">
        <v>174</v>
      </c>
      <c r="B3" s="109"/>
      <c r="C3" s="109"/>
      <c r="D3" s="109"/>
      <c r="E3" s="109"/>
      <c r="F3" s="109"/>
      <c r="G3" s="109"/>
      <c r="H3" s="110"/>
    </row>
    <row r="4" spans="1:8" x14ac:dyDescent="0.25">
      <c r="A4" s="110"/>
      <c r="B4" s="110"/>
      <c r="D4" s="110"/>
      <c r="E4" s="110"/>
      <c r="H4" s="110"/>
    </row>
    <row r="5" spans="1:8" x14ac:dyDescent="0.25">
      <c r="A5" s="112" t="s">
        <v>175</v>
      </c>
      <c r="B5" s="112" t="s">
        <v>176</v>
      </c>
      <c r="C5" s="113" t="s">
        <v>177</v>
      </c>
      <c r="D5" s="112" t="s">
        <v>178</v>
      </c>
      <c r="E5" s="112" t="s">
        <v>179</v>
      </c>
      <c r="F5" s="113" t="s">
        <v>180</v>
      </c>
      <c r="G5" s="113" t="s">
        <v>181</v>
      </c>
      <c r="H5" s="112" t="s">
        <v>182</v>
      </c>
    </row>
    <row r="6" spans="1:8" ht="38.25" x14ac:dyDescent="0.25">
      <c r="A6" s="114" t="s">
        <v>183</v>
      </c>
      <c r="B6" s="115">
        <v>1500</v>
      </c>
      <c r="C6" s="116" t="s">
        <v>184</v>
      </c>
      <c r="D6" s="114">
        <v>20210617</v>
      </c>
      <c r="E6" s="115">
        <v>1500</v>
      </c>
      <c r="F6" s="116" t="s">
        <v>185</v>
      </c>
      <c r="G6" s="116" t="s">
        <v>186</v>
      </c>
      <c r="H6" s="114" t="s">
        <v>187</v>
      </c>
    </row>
    <row r="7" spans="1:8" ht="38.25" x14ac:dyDescent="0.25">
      <c r="A7" s="114" t="s">
        <v>188</v>
      </c>
      <c r="B7" s="115">
        <v>546000</v>
      </c>
      <c r="C7" s="116" t="s">
        <v>189</v>
      </c>
      <c r="D7" s="114">
        <v>20210617</v>
      </c>
      <c r="E7" s="115">
        <v>546000</v>
      </c>
      <c r="F7" s="116" t="s">
        <v>190</v>
      </c>
      <c r="G7" s="116" t="s">
        <v>191</v>
      </c>
      <c r="H7" s="114" t="s">
        <v>187</v>
      </c>
    </row>
    <row r="8" spans="1:8" ht="63.75" x14ac:dyDescent="0.25">
      <c r="A8" s="114" t="s">
        <v>192</v>
      </c>
      <c r="B8" s="115">
        <v>666097.30000000005</v>
      </c>
      <c r="C8" s="116" t="s">
        <v>189</v>
      </c>
      <c r="D8" s="114">
        <v>20210617</v>
      </c>
      <c r="E8" s="115">
        <v>666097.30000000005</v>
      </c>
      <c r="F8" s="116" t="s">
        <v>193</v>
      </c>
      <c r="G8" s="116" t="s">
        <v>194</v>
      </c>
      <c r="H8" s="114" t="s">
        <v>187</v>
      </c>
    </row>
    <row r="9" spans="1:8" ht="38.25" x14ac:dyDescent="0.25">
      <c r="A9" s="114" t="s">
        <v>195</v>
      </c>
      <c r="B9" s="115">
        <v>70000</v>
      </c>
      <c r="C9" s="116" t="s">
        <v>196</v>
      </c>
      <c r="D9" s="114">
        <v>20211018</v>
      </c>
      <c r="E9" s="115">
        <v>70000</v>
      </c>
      <c r="F9" s="116" t="s">
        <v>197</v>
      </c>
      <c r="G9" s="116" t="s">
        <v>198</v>
      </c>
      <c r="H9" s="114" t="s">
        <v>187</v>
      </c>
    </row>
    <row r="10" spans="1:8" ht="25.5" x14ac:dyDescent="0.25">
      <c r="A10" s="114" t="s">
        <v>199</v>
      </c>
      <c r="B10" s="115">
        <v>81710.91</v>
      </c>
      <c r="C10" s="116" t="s">
        <v>200</v>
      </c>
      <c r="D10" s="114">
        <v>20211019</v>
      </c>
      <c r="E10" s="115">
        <v>81710.91</v>
      </c>
      <c r="F10" s="116" t="s">
        <v>201</v>
      </c>
      <c r="G10" s="116" t="s">
        <v>202</v>
      </c>
      <c r="H10" s="114" t="s">
        <v>187</v>
      </c>
    </row>
    <row r="11" spans="1:8" ht="25.5" x14ac:dyDescent="0.25">
      <c r="A11" s="114" t="s">
        <v>203</v>
      </c>
      <c r="B11" s="115">
        <v>2000</v>
      </c>
      <c r="C11" s="116" t="s">
        <v>204</v>
      </c>
      <c r="D11" s="114">
        <v>20211231</v>
      </c>
      <c r="E11" s="115">
        <v>2000</v>
      </c>
      <c r="F11" s="116" t="s">
        <v>205</v>
      </c>
      <c r="G11" s="116" t="s">
        <v>206</v>
      </c>
      <c r="H11" s="114" t="s">
        <v>187</v>
      </c>
    </row>
    <row r="12" spans="1:8" x14ac:dyDescent="0.25">
      <c r="B12" s="111">
        <f>SUM(B6:B11)</f>
        <v>1367308.21</v>
      </c>
      <c r="E12" s="117">
        <f>SUM(E6:E11)</f>
        <v>1367308.21</v>
      </c>
    </row>
  </sheetData>
  <mergeCells count="3">
    <mergeCell ref="A1:G1"/>
    <mergeCell ref="A2:G2"/>
    <mergeCell ref="A3:G3"/>
  </mergeCells>
  <pageMargins left="0.39370078740157483" right="0.39370078740157483" top="0.74803149606299213" bottom="0.74803149606299213" header="0.31496062992125984" footer="0.31496062992125984"/>
  <pageSetup paperSize="9" scale="81" orientation="landscape"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0FB8-0799-437F-A318-428D061299C7}">
  <sheetPr>
    <pageSetUpPr fitToPage="1"/>
  </sheetPr>
  <dimension ref="A1:H30"/>
  <sheetViews>
    <sheetView workbookViewId="0">
      <selection activeCell="C28" sqref="C28"/>
    </sheetView>
  </sheetViews>
  <sheetFormatPr defaultRowHeight="15" x14ac:dyDescent="0.25"/>
  <cols>
    <col min="1" max="1" width="14.5703125" style="52" bestFit="1" customWidth="1"/>
    <col min="2" max="2" width="12.7109375" style="111" bestFit="1" customWidth="1"/>
    <col min="3" max="3" width="38.85546875" style="118" customWidth="1"/>
    <col min="4" max="4" width="9" style="52" bestFit="1" customWidth="1"/>
    <col min="5" max="5" width="12.7109375" style="111" bestFit="1" customWidth="1"/>
    <col min="6" max="7" width="38.85546875" style="118" customWidth="1"/>
    <col min="8" max="8" width="4.140625" style="52" bestFit="1" customWidth="1"/>
    <col min="9" max="16384" width="9.140625" style="52"/>
  </cols>
  <sheetData>
    <row r="1" spans="1:8" x14ac:dyDescent="0.25">
      <c r="A1" s="109" t="s">
        <v>150</v>
      </c>
      <c r="B1" s="109"/>
      <c r="C1" s="109"/>
      <c r="D1" s="109"/>
      <c r="E1" s="109"/>
      <c r="F1" s="109"/>
      <c r="G1" s="109"/>
      <c r="H1" s="118"/>
    </row>
    <row r="2" spans="1:8" x14ac:dyDescent="0.25">
      <c r="A2" s="109" t="s">
        <v>173</v>
      </c>
      <c r="B2" s="109"/>
      <c r="C2" s="109"/>
      <c r="D2" s="109"/>
      <c r="E2" s="109"/>
      <c r="F2" s="109"/>
      <c r="G2" s="109"/>
      <c r="H2" s="118"/>
    </row>
    <row r="3" spans="1:8" x14ac:dyDescent="0.25">
      <c r="A3" s="109" t="s">
        <v>207</v>
      </c>
      <c r="B3" s="109"/>
      <c r="C3" s="109"/>
      <c r="D3" s="109"/>
      <c r="E3" s="109"/>
      <c r="F3" s="109"/>
      <c r="G3" s="109"/>
      <c r="H3" s="118"/>
    </row>
    <row r="4" spans="1:8" x14ac:dyDescent="0.25">
      <c r="A4" s="118"/>
      <c r="B4" s="110"/>
      <c r="D4" s="118"/>
      <c r="E4" s="110"/>
      <c r="H4" s="118"/>
    </row>
    <row r="5" spans="1:8" x14ac:dyDescent="0.25">
      <c r="A5" s="119" t="s">
        <v>175</v>
      </c>
      <c r="B5" s="112" t="s">
        <v>176</v>
      </c>
      <c r="C5" s="120" t="s">
        <v>177</v>
      </c>
      <c r="D5" s="119" t="s">
        <v>178</v>
      </c>
      <c r="E5" s="112" t="s">
        <v>179</v>
      </c>
      <c r="F5" s="120" t="s">
        <v>180</v>
      </c>
      <c r="G5" s="120" t="s">
        <v>181</v>
      </c>
      <c r="H5" s="119" t="s">
        <v>182</v>
      </c>
    </row>
    <row r="6" spans="1:8" ht="51" x14ac:dyDescent="0.25">
      <c r="A6" s="121" t="s">
        <v>208</v>
      </c>
      <c r="B6" s="115">
        <v>194844</v>
      </c>
      <c r="C6" s="122" t="s">
        <v>209</v>
      </c>
      <c r="D6" s="121">
        <v>20101215</v>
      </c>
      <c r="E6" s="115">
        <v>194844</v>
      </c>
      <c r="F6" s="122" t="s">
        <v>210</v>
      </c>
      <c r="G6" s="122" t="s">
        <v>211</v>
      </c>
      <c r="H6" s="121" t="s">
        <v>212</v>
      </c>
    </row>
    <row r="7" spans="1:8" ht="38.25" x14ac:dyDescent="0.25">
      <c r="A7" s="121" t="s">
        <v>213</v>
      </c>
      <c r="B7" s="115">
        <v>41524.6</v>
      </c>
      <c r="C7" s="122" t="s">
        <v>214</v>
      </c>
      <c r="D7" s="121">
        <v>20111229</v>
      </c>
      <c r="E7" s="115">
        <v>41524.6</v>
      </c>
      <c r="F7" s="122" t="s">
        <v>215</v>
      </c>
      <c r="G7" s="122" t="s">
        <v>216</v>
      </c>
      <c r="H7" s="121" t="s">
        <v>212</v>
      </c>
    </row>
    <row r="8" spans="1:8" ht="38.25" x14ac:dyDescent="0.25">
      <c r="A8" s="121" t="s">
        <v>217</v>
      </c>
      <c r="B8" s="115">
        <v>688297.3</v>
      </c>
      <c r="C8" s="122" t="s">
        <v>218</v>
      </c>
      <c r="D8" s="121">
        <v>20131002</v>
      </c>
      <c r="E8" s="115">
        <v>688297.3</v>
      </c>
      <c r="F8" s="122" t="s">
        <v>219</v>
      </c>
      <c r="G8" s="122" t="s">
        <v>220</v>
      </c>
      <c r="H8" s="121" t="s">
        <v>212</v>
      </c>
    </row>
    <row r="9" spans="1:8" ht="51" x14ac:dyDescent="0.25">
      <c r="A9" s="121" t="s">
        <v>221</v>
      </c>
      <c r="B9" s="115">
        <v>7260</v>
      </c>
      <c r="C9" s="122" t="s">
        <v>222</v>
      </c>
      <c r="D9" s="121">
        <v>20131120</v>
      </c>
      <c r="E9" s="115">
        <v>7260</v>
      </c>
      <c r="F9" s="122" t="s">
        <v>223</v>
      </c>
      <c r="G9" s="122" t="s">
        <v>224</v>
      </c>
      <c r="H9" s="121" t="s">
        <v>212</v>
      </c>
    </row>
    <row r="10" spans="1:8" ht="38.25" x14ac:dyDescent="0.25">
      <c r="A10" s="121" t="s">
        <v>225</v>
      </c>
      <c r="B10" s="115">
        <v>9680</v>
      </c>
      <c r="C10" s="122" t="s">
        <v>226</v>
      </c>
      <c r="D10" s="121">
        <v>20131120</v>
      </c>
      <c r="E10" s="115">
        <v>9680</v>
      </c>
      <c r="F10" s="122" t="s">
        <v>227</v>
      </c>
      <c r="G10" s="122" t="s">
        <v>224</v>
      </c>
      <c r="H10" s="121" t="s">
        <v>212</v>
      </c>
    </row>
    <row r="11" spans="1:8" ht="38.25" x14ac:dyDescent="0.25">
      <c r="A11" s="121" t="s">
        <v>228</v>
      </c>
      <c r="B11" s="115">
        <v>75000</v>
      </c>
      <c r="C11" s="122" t="s">
        <v>229</v>
      </c>
      <c r="D11" s="121">
        <v>20131223</v>
      </c>
      <c r="E11" s="115">
        <v>75000</v>
      </c>
      <c r="F11" s="122" t="s">
        <v>230</v>
      </c>
      <c r="G11" s="122" t="s">
        <v>231</v>
      </c>
      <c r="H11" s="121" t="s">
        <v>212</v>
      </c>
    </row>
    <row r="12" spans="1:8" ht="25.5" x14ac:dyDescent="0.25">
      <c r="A12" s="121" t="s">
        <v>232</v>
      </c>
      <c r="B12" s="115">
        <v>160122.39000000001</v>
      </c>
      <c r="C12" s="122" t="s">
        <v>233</v>
      </c>
      <c r="D12" s="121">
        <v>20151230</v>
      </c>
      <c r="E12" s="115">
        <v>160122.39000000001</v>
      </c>
      <c r="F12" s="122" t="s">
        <v>234</v>
      </c>
      <c r="G12" s="122" t="s">
        <v>235</v>
      </c>
      <c r="H12" s="121" t="s">
        <v>212</v>
      </c>
    </row>
    <row r="13" spans="1:8" ht="25.5" x14ac:dyDescent="0.25">
      <c r="A13" s="121" t="s">
        <v>236</v>
      </c>
      <c r="B13" s="115">
        <v>588739.35</v>
      </c>
      <c r="C13" s="122" t="s">
        <v>189</v>
      </c>
      <c r="D13" s="121">
        <v>20160223</v>
      </c>
      <c r="E13" s="115">
        <v>588739.35</v>
      </c>
      <c r="F13" s="122" t="s">
        <v>237</v>
      </c>
      <c r="G13" s="122" t="s">
        <v>238</v>
      </c>
      <c r="H13" s="121" t="s">
        <v>212</v>
      </c>
    </row>
    <row r="14" spans="1:8" ht="38.25" x14ac:dyDescent="0.25">
      <c r="A14" s="121" t="s">
        <v>239</v>
      </c>
      <c r="B14" s="115">
        <v>327980</v>
      </c>
      <c r="C14" s="122" t="s">
        <v>189</v>
      </c>
      <c r="D14" s="121">
        <v>20161110</v>
      </c>
      <c r="E14" s="115">
        <v>327980</v>
      </c>
      <c r="F14" s="122" t="s">
        <v>240</v>
      </c>
      <c r="G14" s="122" t="s">
        <v>241</v>
      </c>
      <c r="H14" s="121" t="s">
        <v>212</v>
      </c>
    </row>
    <row r="15" spans="1:8" ht="38.25" x14ac:dyDescent="0.25">
      <c r="A15" s="121" t="s">
        <v>242</v>
      </c>
      <c r="B15" s="115">
        <v>6054.45</v>
      </c>
      <c r="C15" s="122" t="s">
        <v>243</v>
      </c>
      <c r="D15" s="121">
        <v>20170414</v>
      </c>
      <c r="E15" s="115">
        <v>6054.45</v>
      </c>
      <c r="F15" s="122" t="s">
        <v>244</v>
      </c>
      <c r="G15" s="122" t="s">
        <v>245</v>
      </c>
      <c r="H15" s="121" t="s">
        <v>212</v>
      </c>
    </row>
    <row r="16" spans="1:8" ht="38.25" x14ac:dyDescent="0.25">
      <c r="A16" s="121" t="s">
        <v>246</v>
      </c>
      <c r="B16" s="115">
        <v>2002122.85</v>
      </c>
      <c r="C16" s="122" t="s">
        <v>243</v>
      </c>
      <c r="D16" s="121">
        <v>20170414</v>
      </c>
      <c r="E16" s="115">
        <v>2002122.85</v>
      </c>
      <c r="F16" s="122" t="s">
        <v>247</v>
      </c>
      <c r="G16" s="122" t="s">
        <v>248</v>
      </c>
      <c r="H16" s="121" t="s">
        <v>212</v>
      </c>
    </row>
    <row r="17" spans="1:8" ht="38.25" x14ac:dyDescent="0.25">
      <c r="A17" s="121" t="s">
        <v>249</v>
      </c>
      <c r="B17" s="115">
        <v>253626.65</v>
      </c>
      <c r="C17" s="122" t="s">
        <v>243</v>
      </c>
      <c r="D17" s="121">
        <v>20170414</v>
      </c>
      <c r="E17" s="115">
        <v>253626.65</v>
      </c>
      <c r="F17" s="122" t="s">
        <v>250</v>
      </c>
      <c r="G17" s="122" t="s">
        <v>251</v>
      </c>
      <c r="H17" s="121" t="s">
        <v>212</v>
      </c>
    </row>
    <row r="18" spans="1:8" ht="76.5" x14ac:dyDescent="0.25">
      <c r="A18" s="121" t="s">
        <v>252</v>
      </c>
      <c r="B18" s="115">
        <v>261.14999999999998</v>
      </c>
      <c r="C18" s="122" t="s">
        <v>253</v>
      </c>
      <c r="D18" s="121">
        <v>20170612</v>
      </c>
      <c r="E18" s="115">
        <v>261.14999999999998</v>
      </c>
      <c r="F18" s="122" t="s">
        <v>254</v>
      </c>
      <c r="G18" s="122" t="s">
        <v>255</v>
      </c>
      <c r="H18" s="121" t="s">
        <v>212</v>
      </c>
    </row>
    <row r="19" spans="1:8" ht="38.25" x14ac:dyDescent="0.25">
      <c r="A19" s="121" t="s">
        <v>256</v>
      </c>
      <c r="B19" s="115">
        <v>4795310.0199999996</v>
      </c>
      <c r="C19" s="122" t="s">
        <v>229</v>
      </c>
      <c r="D19" s="121">
        <v>20180309</v>
      </c>
      <c r="E19" s="115">
        <v>4795310.0199999996</v>
      </c>
      <c r="F19" s="122" t="s">
        <v>257</v>
      </c>
      <c r="G19" s="122" t="s">
        <v>258</v>
      </c>
      <c r="H19" s="121" t="s">
        <v>212</v>
      </c>
    </row>
    <row r="20" spans="1:8" ht="38.25" x14ac:dyDescent="0.25">
      <c r="A20" s="121" t="s">
        <v>259</v>
      </c>
      <c r="B20" s="115">
        <v>6776804.4199999999</v>
      </c>
      <c r="C20" s="122" t="s">
        <v>229</v>
      </c>
      <c r="D20" s="121">
        <v>20180309</v>
      </c>
      <c r="E20" s="115">
        <v>6776804.4199999999</v>
      </c>
      <c r="F20" s="122" t="s">
        <v>260</v>
      </c>
      <c r="G20" s="122" t="s">
        <v>261</v>
      </c>
      <c r="H20" s="121" t="s">
        <v>212</v>
      </c>
    </row>
    <row r="21" spans="1:8" ht="38.25" x14ac:dyDescent="0.25">
      <c r="A21" s="121" t="s">
        <v>262</v>
      </c>
      <c r="B21" s="115">
        <v>585586.55000000005</v>
      </c>
      <c r="C21" s="122" t="s">
        <v>229</v>
      </c>
      <c r="D21" s="121">
        <v>20180309</v>
      </c>
      <c r="E21" s="115">
        <v>585586.55000000005</v>
      </c>
      <c r="F21" s="122" t="s">
        <v>263</v>
      </c>
      <c r="G21" s="122" t="s">
        <v>264</v>
      </c>
      <c r="H21" s="121" t="s">
        <v>212</v>
      </c>
    </row>
    <row r="22" spans="1:8" ht="38.25" x14ac:dyDescent="0.25">
      <c r="A22" s="121" t="s">
        <v>265</v>
      </c>
      <c r="B22" s="115">
        <v>14531.6</v>
      </c>
      <c r="C22" s="122" t="s">
        <v>266</v>
      </c>
      <c r="D22" s="121">
        <v>20181214</v>
      </c>
      <c r="E22" s="115">
        <v>14531.6</v>
      </c>
      <c r="F22" s="122" t="s">
        <v>267</v>
      </c>
      <c r="G22" s="122" t="s">
        <v>268</v>
      </c>
      <c r="H22" s="121" t="s">
        <v>212</v>
      </c>
    </row>
    <row r="23" spans="1:8" ht="38.25" x14ac:dyDescent="0.25">
      <c r="A23" s="121" t="s">
        <v>269</v>
      </c>
      <c r="B23" s="115">
        <v>24000</v>
      </c>
      <c r="C23" s="122" t="s">
        <v>270</v>
      </c>
      <c r="D23" s="121">
        <v>20181231</v>
      </c>
      <c r="E23" s="115">
        <v>24000</v>
      </c>
      <c r="F23" s="122" t="s">
        <v>271</v>
      </c>
      <c r="G23" s="122" t="s">
        <v>272</v>
      </c>
      <c r="H23" s="121" t="s">
        <v>212</v>
      </c>
    </row>
    <row r="24" spans="1:8" ht="38.25" x14ac:dyDescent="0.25">
      <c r="A24" s="121" t="s">
        <v>273</v>
      </c>
      <c r="B24" s="115">
        <v>923943.66</v>
      </c>
      <c r="C24" s="122" t="s">
        <v>229</v>
      </c>
      <c r="D24" s="121">
        <v>20190328</v>
      </c>
      <c r="E24" s="115">
        <v>923943.66</v>
      </c>
      <c r="F24" s="122" t="s">
        <v>274</v>
      </c>
      <c r="G24" s="122" t="s">
        <v>275</v>
      </c>
      <c r="H24" s="121" t="s">
        <v>212</v>
      </c>
    </row>
    <row r="25" spans="1:8" ht="38.25" x14ac:dyDescent="0.25">
      <c r="A25" s="121" t="s">
        <v>276</v>
      </c>
      <c r="B25" s="115">
        <v>29217</v>
      </c>
      <c r="C25" s="122" t="s">
        <v>229</v>
      </c>
      <c r="D25" s="121">
        <v>20190905</v>
      </c>
      <c r="E25" s="115">
        <v>29217</v>
      </c>
      <c r="F25" s="122" t="s">
        <v>277</v>
      </c>
      <c r="G25" s="122" t="s">
        <v>278</v>
      </c>
      <c r="H25" s="121" t="s">
        <v>212</v>
      </c>
    </row>
    <row r="26" spans="1:8" ht="38.25" x14ac:dyDescent="0.25">
      <c r="A26" s="121" t="s">
        <v>279</v>
      </c>
      <c r="B26" s="115">
        <v>12716.25</v>
      </c>
      <c r="C26" s="122" t="s">
        <v>184</v>
      </c>
      <c r="D26" s="121">
        <v>20200205</v>
      </c>
      <c r="E26" s="115">
        <v>6808.69</v>
      </c>
      <c r="F26" s="122" t="s">
        <v>280</v>
      </c>
      <c r="G26" s="122" t="s">
        <v>281</v>
      </c>
      <c r="H26" s="121" t="s">
        <v>212</v>
      </c>
    </row>
    <row r="27" spans="1:8" ht="38.25" x14ac:dyDescent="0.25">
      <c r="A27" s="121" t="s">
        <v>282</v>
      </c>
      <c r="B27" s="115">
        <v>670026.75</v>
      </c>
      <c r="C27" s="122" t="s">
        <v>229</v>
      </c>
      <c r="D27" s="121">
        <v>20200205</v>
      </c>
      <c r="E27" s="115">
        <v>670026.75</v>
      </c>
      <c r="F27" s="122" t="s">
        <v>283</v>
      </c>
      <c r="G27" s="122" t="s">
        <v>284</v>
      </c>
      <c r="H27" s="121" t="s">
        <v>212</v>
      </c>
    </row>
    <row r="28" spans="1:8" ht="38.25" x14ac:dyDescent="0.25">
      <c r="A28" s="121" t="s">
        <v>285</v>
      </c>
      <c r="B28" s="115">
        <v>76122.7</v>
      </c>
      <c r="C28" s="122" t="s">
        <v>229</v>
      </c>
      <c r="D28" s="121">
        <v>20200205</v>
      </c>
      <c r="E28" s="115">
        <v>76122.7</v>
      </c>
      <c r="F28" s="122" t="s">
        <v>286</v>
      </c>
      <c r="G28" s="122" t="s">
        <v>287</v>
      </c>
      <c r="H28" s="121" t="s">
        <v>212</v>
      </c>
    </row>
    <row r="29" spans="1:8" ht="38.25" x14ac:dyDescent="0.25">
      <c r="A29" s="121" t="s">
        <v>288</v>
      </c>
      <c r="B29" s="115">
        <v>420</v>
      </c>
      <c r="C29" s="122" t="s">
        <v>289</v>
      </c>
      <c r="D29" s="121">
        <v>20201126</v>
      </c>
      <c r="E29" s="115">
        <v>420</v>
      </c>
      <c r="F29" s="122" t="s">
        <v>290</v>
      </c>
      <c r="G29" s="122" t="s">
        <v>291</v>
      </c>
      <c r="H29" s="121" t="s">
        <v>212</v>
      </c>
    </row>
    <row r="30" spans="1:8" x14ac:dyDescent="0.25">
      <c r="B30" s="111">
        <f>SUM(B6:B29)</f>
        <v>18264191.690000001</v>
      </c>
      <c r="E30" s="117">
        <f>SUM(E6:E29)</f>
        <v>18258284.130000003</v>
      </c>
    </row>
  </sheetData>
  <mergeCells count="3">
    <mergeCell ref="A1:G1"/>
    <mergeCell ref="A2:G2"/>
    <mergeCell ref="A3:G3"/>
  </mergeCells>
  <pageMargins left="0.39370078740157483" right="0.39370078740157483" top="0.74803149606299213" bottom="0.74803149606299213" header="0.31496062992125984" footer="0.31496062992125984"/>
  <pageSetup paperSize="9" scale="82" fitToHeight="0"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715BA-5EB2-4C6A-9A16-2DE90811241B}">
  <sheetPr>
    <pageSetUpPr fitToPage="1"/>
  </sheetPr>
  <dimension ref="A1:H380"/>
  <sheetViews>
    <sheetView workbookViewId="0">
      <selection activeCell="F14" sqref="F14"/>
    </sheetView>
  </sheetViews>
  <sheetFormatPr defaultRowHeight="15" x14ac:dyDescent="0.25"/>
  <cols>
    <col min="1" max="1" width="15" style="52" bestFit="1" customWidth="1"/>
    <col min="2" max="2" width="12.7109375" style="111" bestFit="1" customWidth="1"/>
    <col min="3" max="3" width="40" style="118" customWidth="1"/>
    <col min="4" max="4" width="9" style="52" bestFit="1" customWidth="1"/>
    <col min="5" max="5" width="11.7109375" style="111" bestFit="1" customWidth="1"/>
    <col min="6" max="7" width="40" style="118" customWidth="1"/>
    <col min="8" max="8" width="4.140625" style="52" bestFit="1" customWidth="1"/>
    <col min="9" max="16384" width="9.140625" style="52"/>
  </cols>
  <sheetData>
    <row r="1" spans="1:8" x14ac:dyDescent="0.25">
      <c r="A1" s="109" t="s">
        <v>150</v>
      </c>
      <c r="B1" s="109"/>
      <c r="C1" s="109"/>
      <c r="D1" s="109"/>
      <c r="E1" s="109"/>
      <c r="F1" s="109"/>
      <c r="G1" s="109"/>
    </row>
    <row r="2" spans="1:8" x14ac:dyDescent="0.25">
      <c r="A2" s="109" t="s">
        <v>173</v>
      </c>
      <c r="B2" s="109"/>
      <c r="C2" s="109"/>
      <c r="D2" s="109"/>
      <c r="E2" s="109"/>
      <c r="F2" s="109"/>
      <c r="G2" s="109"/>
    </row>
    <row r="3" spans="1:8" x14ac:dyDescent="0.25">
      <c r="A3" s="109" t="s">
        <v>292</v>
      </c>
      <c r="B3" s="109"/>
      <c r="C3" s="109"/>
      <c r="D3" s="109"/>
      <c r="E3" s="109"/>
      <c r="F3" s="109"/>
      <c r="G3" s="109"/>
    </row>
    <row r="5" spans="1:8" x14ac:dyDescent="0.25">
      <c r="A5" s="119" t="s">
        <v>293</v>
      </c>
      <c r="B5" s="112" t="s">
        <v>176</v>
      </c>
      <c r="C5" s="120" t="s">
        <v>294</v>
      </c>
      <c r="D5" s="119" t="s">
        <v>178</v>
      </c>
      <c r="E5" s="112" t="s">
        <v>295</v>
      </c>
      <c r="F5" s="120" t="s">
        <v>180</v>
      </c>
      <c r="G5" s="120" t="s">
        <v>181</v>
      </c>
      <c r="H5" s="119" t="s">
        <v>182</v>
      </c>
    </row>
    <row r="6" spans="1:8" ht="38.25" x14ac:dyDescent="0.25">
      <c r="A6" s="121" t="s">
        <v>296</v>
      </c>
      <c r="B6" s="115">
        <v>968525</v>
      </c>
      <c r="C6" s="122" t="s">
        <v>297</v>
      </c>
      <c r="D6" s="121">
        <v>20210201</v>
      </c>
      <c r="E6" s="115">
        <v>2623.36</v>
      </c>
      <c r="F6" s="122" t="s">
        <v>298</v>
      </c>
      <c r="G6" s="122" t="s">
        <v>299</v>
      </c>
      <c r="H6" s="121" t="s">
        <v>187</v>
      </c>
    </row>
    <row r="7" spans="1:8" ht="38.25" x14ac:dyDescent="0.25">
      <c r="A7" s="121" t="s">
        <v>300</v>
      </c>
      <c r="B7" s="115">
        <v>285428</v>
      </c>
      <c r="C7" s="122" t="s">
        <v>297</v>
      </c>
      <c r="D7" s="121">
        <v>20210201</v>
      </c>
      <c r="E7" s="115">
        <v>137673.9</v>
      </c>
      <c r="F7" s="122" t="s">
        <v>301</v>
      </c>
      <c r="G7" s="122" t="s">
        <v>302</v>
      </c>
      <c r="H7" s="121" t="s">
        <v>187</v>
      </c>
    </row>
    <row r="8" spans="1:8" ht="38.25" x14ac:dyDescent="0.25">
      <c r="A8" s="121" t="s">
        <v>303</v>
      </c>
      <c r="B8" s="115">
        <v>34471</v>
      </c>
      <c r="C8" s="122" t="s">
        <v>297</v>
      </c>
      <c r="D8" s="121">
        <v>20210201</v>
      </c>
      <c r="E8" s="115">
        <v>12008.2</v>
      </c>
      <c r="F8" s="122" t="s">
        <v>304</v>
      </c>
      <c r="G8" s="122" t="s">
        <v>305</v>
      </c>
      <c r="H8" s="121" t="s">
        <v>187</v>
      </c>
    </row>
    <row r="9" spans="1:8" ht="38.25" x14ac:dyDescent="0.25">
      <c r="A9" s="121" t="s">
        <v>306</v>
      </c>
      <c r="B9" s="115">
        <v>446486</v>
      </c>
      <c r="C9" s="122" t="s">
        <v>297</v>
      </c>
      <c r="D9" s="121">
        <v>20210201</v>
      </c>
      <c r="E9" s="115">
        <v>121598.42</v>
      </c>
      <c r="F9" s="122" t="s">
        <v>307</v>
      </c>
      <c r="G9" s="122" t="s">
        <v>308</v>
      </c>
      <c r="H9" s="121" t="s">
        <v>187</v>
      </c>
    </row>
    <row r="10" spans="1:8" ht="38.25" x14ac:dyDescent="0.25">
      <c r="A10" s="121" t="s">
        <v>309</v>
      </c>
      <c r="B10" s="115">
        <v>402188</v>
      </c>
      <c r="C10" s="122" t="s">
        <v>297</v>
      </c>
      <c r="D10" s="121">
        <v>20210201</v>
      </c>
      <c r="E10" s="115">
        <v>95498.66</v>
      </c>
      <c r="F10" s="122" t="s">
        <v>310</v>
      </c>
      <c r="G10" s="122" t="s">
        <v>311</v>
      </c>
      <c r="H10" s="121" t="s">
        <v>187</v>
      </c>
    </row>
    <row r="11" spans="1:8" ht="38.25" x14ac:dyDescent="0.25">
      <c r="A11" s="121" t="s">
        <v>312</v>
      </c>
      <c r="B11" s="115">
        <v>46889.25</v>
      </c>
      <c r="C11" s="122" t="s">
        <v>313</v>
      </c>
      <c r="D11" s="121">
        <v>20210201</v>
      </c>
      <c r="E11" s="115">
        <v>320.69</v>
      </c>
      <c r="F11" s="122" t="s">
        <v>314</v>
      </c>
      <c r="G11" s="122" t="s">
        <v>315</v>
      </c>
      <c r="H11" s="121" t="s">
        <v>187</v>
      </c>
    </row>
    <row r="12" spans="1:8" ht="38.25" x14ac:dyDescent="0.25">
      <c r="A12" s="121" t="s">
        <v>316</v>
      </c>
      <c r="B12" s="115">
        <v>112736.36</v>
      </c>
      <c r="C12" s="122" t="s">
        <v>317</v>
      </c>
      <c r="D12" s="121">
        <v>20210201</v>
      </c>
      <c r="E12" s="115">
        <v>22222.35</v>
      </c>
      <c r="F12" s="122" t="s">
        <v>318</v>
      </c>
      <c r="G12" s="122" t="s">
        <v>319</v>
      </c>
      <c r="H12" s="121" t="s">
        <v>187</v>
      </c>
    </row>
    <row r="13" spans="1:8" ht="38.25" x14ac:dyDescent="0.25">
      <c r="A13" s="121" t="s">
        <v>320</v>
      </c>
      <c r="B13" s="115">
        <v>351016.13</v>
      </c>
      <c r="C13" s="122" t="s">
        <v>321</v>
      </c>
      <c r="D13" s="121">
        <v>20210201</v>
      </c>
      <c r="E13" s="115">
        <v>10235.94</v>
      </c>
      <c r="F13" s="122" t="s">
        <v>322</v>
      </c>
      <c r="G13" s="122" t="s">
        <v>323</v>
      </c>
      <c r="H13" s="121" t="s">
        <v>187</v>
      </c>
    </row>
    <row r="14" spans="1:8" ht="38.25" x14ac:dyDescent="0.25">
      <c r="A14" s="121" t="s">
        <v>324</v>
      </c>
      <c r="B14" s="115">
        <v>8951</v>
      </c>
      <c r="C14" s="122" t="s">
        <v>325</v>
      </c>
      <c r="D14" s="121">
        <v>20210201</v>
      </c>
      <c r="E14" s="115">
        <v>8951</v>
      </c>
      <c r="F14" s="122" t="s">
        <v>326</v>
      </c>
      <c r="G14" s="122" t="s">
        <v>327</v>
      </c>
      <c r="H14" s="121" t="s">
        <v>187</v>
      </c>
    </row>
    <row r="15" spans="1:8" ht="38.25" x14ac:dyDescent="0.25">
      <c r="A15" s="121" t="s">
        <v>328</v>
      </c>
      <c r="B15" s="115">
        <v>76060.42</v>
      </c>
      <c r="C15" s="122" t="s">
        <v>321</v>
      </c>
      <c r="D15" s="121">
        <v>20210201</v>
      </c>
      <c r="E15" s="115">
        <v>4640.09</v>
      </c>
      <c r="F15" s="122" t="s">
        <v>329</v>
      </c>
      <c r="G15" s="122" t="s">
        <v>330</v>
      </c>
      <c r="H15" s="121" t="s">
        <v>187</v>
      </c>
    </row>
    <row r="16" spans="1:8" ht="38.25" x14ac:dyDescent="0.25">
      <c r="A16" s="121" t="s">
        <v>331</v>
      </c>
      <c r="B16" s="115">
        <v>120793.33</v>
      </c>
      <c r="C16" s="122" t="s">
        <v>332</v>
      </c>
      <c r="D16" s="121">
        <v>20210201</v>
      </c>
      <c r="E16" s="115">
        <v>4934.8</v>
      </c>
      <c r="F16" s="122" t="s">
        <v>333</v>
      </c>
      <c r="G16" s="122" t="s">
        <v>334</v>
      </c>
      <c r="H16" s="121" t="s">
        <v>187</v>
      </c>
    </row>
    <row r="17" spans="1:8" ht="38.25" x14ac:dyDescent="0.25">
      <c r="A17" s="121" t="s">
        <v>335</v>
      </c>
      <c r="B17" s="115">
        <v>677380.52</v>
      </c>
      <c r="C17" s="122" t="s">
        <v>321</v>
      </c>
      <c r="D17" s="121">
        <v>20210201</v>
      </c>
      <c r="E17" s="115">
        <v>78602.23</v>
      </c>
      <c r="F17" s="122" t="s">
        <v>336</v>
      </c>
      <c r="G17" s="122" t="s">
        <v>337</v>
      </c>
      <c r="H17" s="121" t="s">
        <v>187</v>
      </c>
    </row>
    <row r="18" spans="1:8" ht="38.25" x14ac:dyDescent="0.25">
      <c r="A18" s="121" t="s">
        <v>338</v>
      </c>
      <c r="B18" s="115">
        <v>17970</v>
      </c>
      <c r="C18" s="122" t="s">
        <v>325</v>
      </c>
      <c r="D18" s="121">
        <v>20210201</v>
      </c>
      <c r="E18" s="115">
        <v>17970</v>
      </c>
      <c r="F18" s="122" t="s">
        <v>339</v>
      </c>
      <c r="G18" s="122" t="s">
        <v>340</v>
      </c>
      <c r="H18" s="121" t="s">
        <v>187</v>
      </c>
    </row>
    <row r="19" spans="1:8" ht="38.25" x14ac:dyDescent="0.25">
      <c r="A19" s="121" t="s">
        <v>341</v>
      </c>
      <c r="B19" s="115">
        <v>141056.66</v>
      </c>
      <c r="C19" s="122" t="s">
        <v>321</v>
      </c>
      <c r="D19" s="121">
        <v>20210201</v>
      </c>
      <c r="E19" s="115">
        <v>16211.18</v>
      </c>
      <c r="F19" s="122" t="s">
        <v>342</v>
      </c>
      <c r="G19" s="122" t="s">
        <v>343</v>
      </c>
      <c r="H19" s="121" t="s">
        <v>187</v>
      </c>
    </row>
    <row r="20" spans="1:8" ht="38.25" x14ac:dyDescent="0.25">
      <c r="A20" s="121" t="s">
        <v>344</v>
      </c>
      <c r="B20" s="115">
        <v>236423.08</v>
      </c>
      <c r="C20" s="122" t="s">
        <v>332</v>
      </c>
      <c r="D20" s="121">
        <v>20210201</v>
      </c>
      <c r="E20" s="115">
        <v>26268.69</v>
      </c>
      <c r="F20" s="122" t="s">
        <v>345</v>
      </c>
      <c r="G20" s="122" t="s">
        <v>346</v>
      </c>
      <c r="H20" s="121" t="s">
        <v>187</v>
      </c>
    </row>
    <row r="21" spans="1:8" ht="38.25" x14ac:dyDescent="0.25">
      <c r="A21" s="121" t="s">
        <v>347</v>
      </c>
      <c r="B21" s="115">
        <v>38349</v>
      </c>
      <c r="C21" s="122" t="s">
        <v>321</v>
      </c>
      <c r="D21" s="121">
        <v>20210201</v>
      </c>
      <c r="E21" s="115">
        <v>5381.33</v>
      </c>
      <c r="F21" s="122" t="s">
        <v>348</v>
      </c>
      <c r="G21" s="122" t="s">
        <v>349</v>
      </c>
      <c r="H21" s="121" t="s">
        <v>187</v>
      </c>
    </row>
    <row r="22" spans="1:8" ht="38.25" x14ac:dyDescent="0.25">
      <c r="A22" s="121" t="s">
        <v>350</v>
      </c>
      <c r="B22" s="115">
        <v>961</v>
      </c>
      <c r="C22" s="122" t="s">
        <v>325</v>
      </c>
      <c r="D22" s="121">
        <v>20210201</v>
      </c>
      <c r="E22" s="115">
        <v>961</v>
      </c>
      <c r="F22" s="122" t="s">
        <v>351</v>
      </c>
      <c r="G22" s="122" t="s">
        <v>352</v>
      </c>
      <c r="H22" s="121" t="s">
        <v>187</v>
      </c>
    </row>
    <row r="23" spans="1:8" ht="38.25" x14ac:dyDescent="0.25">
      <c r="A23" s="121" t="s">
        <v>353</v>
      </c>
      <c r="B23" s="115">
        <v>9001</v>
      </c>
      <c r="C23" s="122" t="s">
        <v>321</v>
      </c>
      <c r="D23" s="121">
        <v>20210201</v>
      </c>
      <c r="E23" s="115">
        <v>2145.38</v>
      </c>
      <c r="F23" s="122" t="s">
        <v>354</v>
      </c>
      <c r="G23" s="122" t="s">
        <v>355</v>
      </c>
      <c r="H23" s="121" t="s">
        <v>187</v>
      </c>
    </row>
    <row r="24" spans="1:8" ht="38.25" x14ac:dyDescent="0.25">
      <c r="A24" s="121" t="s">
        <v>356</v>
      </c>
      <c r="B24" s="115">
        <v>13470</v>
      </c>
      <c r="C24" s="122" t="s">
        <v>332</v>
      </c>
      <c r="D24" s="121">
        <v>20210201</v>
      </c>
      <c r="E24" s="115">
        <v>1890.43</v>
      </c>
      <c r="F24" s="122" t="s">
        <v>357</v>
      </c>
      <c r="G24" s="122" t="s">
        <v>358</v>
      </c>
      <c r="H24" s="121" t="s">
        <v>187</v>
      </c>
    </row>
    <row r="25" spans="1:8" ht="25.5" x14ac:dyDescent="0.25">
      <c r="A25" s="121" t="s">
        <v>359</v>
      </c>
      <c r="B25" s="115">
        <v>54687.06</v>
      </c>
      <c r="C25" s="122" t="s">
        <v>360</v>
      </c>
      <c r="D25" s="121">
        <v>20210201</v>
      </c>
      <c r="E25" s="115">
        <v>14063.17</v>
      </c>
      <c r="F25" s="122" t="s">
        <v>361</v>
      </c>
      <c r="G25" s="122" t="s">
        <v>362</v>
      </c>
      <c r="H25" s="121" t="s">
        <v>187</v>
      </c>
    </row>
    <row r="26" spans="1:8" ht="51" x14ac:dyDescent="0.25">
      <c r="A26" s="121" t="s">
        <v>363</v>
      </c>
      <c r="B26" s="115">
        <v>4370.04</v>
      </c>
      <c r="C26" s="122" t="s">
        <v>364</v>
      </c>
      <c r="D26" s="121">
        <v>20210203</v>
      </c>
      <c r="E26" s="115">
        <v>1021.24</v>
      </c>
      <c r="F26" s="122" t="s">
        <v>365</v>
      </c>
      <c r="G26" s="122" t="s">
        <v>366</v>
      </c>
      <c r="H26" s="121" t="s">
        <v>187</v>
      </c>
    </row>
    <row r="27" spans="1:8" ht="63.75" x14ac:dyDescent="0.25">
      <c r="A27" s="121" t="s">
        <v>367</v>
      </c>
      <c r="B27" s="115">
        <v>30500.06</v>
      </c>
      <c r="C27" s="122" t="s">
        <v>368</v>
      </c>
      <c r="D27" s="121">
        <v>20210210</v>
      </c>
      <c r="E27" s="115">
        <v>1220.06</v>
      </c>
      <c r="F27" s="122" t="s">
        <v>369</v>
      </c>
      <c r="G27" s="122" t="s">
        <v>370</v>
      </c>
      <c r="H27" s="121" t="s">
        <v>187</v>
      </c>
    </row>
    <row r="28" spans="1:8" ht="76.5" x14ac:dyDescent="0.25">
      <c r="A28" s="121" t="s">
        <v>371</v>
      </c>
      <c r="B28" s="115">
        <v>3120</v>
      </c>
      <c r="C28" s="122" t="s">
        <v>372</v>
      </c>
      <c r="D28" s="121">
        <v>20210101</v>
      </c>
      <c r="E28" s="115">
        <v>3120</v>
      </c>
      <c r="F28" s="122" t="s">
        <v>373</v>
      </c>
      <c r="G28" s="122" t="s">
        <v>374</v>
      </c>
      <c r="H28" s="121" t="s">
        <v>187</v>
      </c>
    </row>
    <row r="29" spans="1:8" ht="63.75" x14ac:dyDescent="0.25">
      <c r="A29" s="121" t="s">
        <v>375</v>
      </c>
      <c r="B29" s="115">
        <v>26317.84</v>
      </c>
      <c r="C29" s="122" t="s">
        <v>376</v>
      </c>
      <c r="D29" s="121">
        <v>20210210</v>
      </c>
      <c r="E29" s="115">
        <v>3882.96</v>
      </c>
      <c r="F29" s="122" t="s">
        <v>377</v>
      </c>
      <c r="G29" s="122" t="s">
        <v>378</v>
      </c>
      <c r="H29" s="121" t="s">
        <v>187</v>
      </c>
    </row>
    <row r="30" spans="1:8" ht="25.5" x14ac:dyDescent="0.25">
      <c r="A30" s="121" t="s">
        <v>379</v>
      </c>
      <c r="B30" s="115">
        <v>123461.8</v>
      </c>
      <c r="C30" s="122" t="s">
        <v>380</v>
      </c>
      <c r="D30" s="121">
        <v>20210213</v>
      </c>
      <c r="E30" s="115">
        <v>53670.84</v>
      </c>
      <c r="F30" s="122" t="s">
        <v>381</v>
      </c>
      <c r="G30" s="122" t="s">
        <v>382</v>
      </c>
      <c r="H30" s="121" t="s">
        <v>187</v>
      </c>
    </row>
    <row r="31" spans="1:8" ht="89.25" x14ac:dyDescent="0.25">
      <c r="A31" s="121" t="s">
        <v>383</v>
      </c>
      <c r="B31" s="115">
        <v>634446.36</v>
      </c>
      <c r="C31" s="122" t="s">
        <v>384</v>
      </c>
      <c r="D31" s="121">
        <v>20210218</v>
      </c>
      <c r="E31" s="115">
        <v>634446.36</v>
      </c>
      <c r="F31" s="122" t="s">
        <v>385</v>
      </c>
      <c r="G31" s="122" t="s">
        <v>386</v>
      </c>
      <c r="H31" s="121" t="s">
        <v>187</v>
      </c>
    </row>
    <row r="32" spans="1:8" ht="76.5" x14ac:dyDescent="0.25">
      <c r="A32" s="121" t="s">
        <v>387</v>
      </c>
      <c r="B32" s="115">
        <v>2196</v>
      </c>
      <c r="C32" s="122" t="s">
        <v>388</v>
      </c>
      <c r="D32" s="121">
        <v>20210219</v>
      </c>
      <c r="E32" s="115">
        <v>1295.25</v>
      </c>
      <c r="F32" s="122" t="s">
        <v>389</v>
      </c>
      <c r="G32" s="122" t="s">
        <v>390</v>
      </c>
      <c r="H32" s="121" t="s">
        <v>187</v>
      </c>
    </row>
    <row r="33" spans="1:8" ht="38.25" x14ac:dyDescent="0.25">
      <c r="A33" s="121" t="s">
        <v>391</v>
      </c>
      <c r="B33" s="115">
        <v>9150</v>
      </c>
      <c r="C33" s="122" t="s">
        <v>392</v>
      </c>
      <c r="D33" s="121">
        <v>20210219</v>
      </c>
      <c r="E33" s="115">
        <v>3660</v>
      </c>
      <c r="F33" s="122" t="s">
        <v>393</v>
      </c>
      <c r="G33" s="122" t="s">
        <v>394</v>
      </c>
      <c r="H33" s="121" t="s">
        <v>187</v>
      </c>
    </row>
    <row r="34" spans="1:8" ht="38.25" x14ac:dyDescent="0.25">
      <c r="A34" s="121" t="s">
        <v>395</v>
      </c>
      <c r="B34" s="115">
        <v>69200</v>
      </c>
      <c r="C34" s="122" t="s">
        <v>396</v>
      </c>
      <c r="D34" s="121">
        <v>20210222</v>
      </c>
      <c r="E34" s="115">
        <v>2839.78</v>
      </c>
      <c r="F34" s="122" t="s">
        <v>397</v>
      </c>
      <c r="G34" s="122" t="s">
        <v>398</v>
      </c>
      <c r="H34" s="121" t="s">
        <v>187</v>
      </c>
    </row>
    <row r="35" spans="1:8" ht="38.25" x14ac:dyDescent="0.25">
      <c r="A35" s="121" t="s">
        <v>399</v>
      </c>
      <c r="B35" s="115">
        <v>56686.02</v>
      </c>
      <c r="C35" s="122" t="s">
        <v>321</v>
      </c>
      <c r="D35" s="121">
        <v>20210222</v>
      </c>
      <c r="E35" s="115">
        <v>687.23</v>
      </c>
      <c r="F35" s="122" t="s">
        <v>400</v>
      </c>
      <c r="G35" s="122" t="s">
        <v>401</v>
      </c>
      <c r="H35" s="121" t="s">
        <v>187</v>
      </c>
    </row>
    <row r="36" spans="1:8" ht="38.25" x14ac:dyDescent="0.25">
      <c r="A36" s="121" t="s">
        <v>402</v>
      </c>
      <c r="B36" s="115">
        <v>12425.76</v>
      </c>
      <c r="C36" s="122" t="s">
        <v>321</v>
      </c>
      <c r="D36" s="121">
        <v>20210222</v>
      </c>
      <c r="E36" s="115">
        <v>161.30000000000001</v>
      </c>
      <c r="F36" s="122" t="s">
        <v>403</v>
      </c>
      <c r="G36" s="122" t="s">
        <v>404</v>
      </c>
      <c r="H36" s="121" t="s">
        <v>187</v>
      </c>
    </row>
    <row r="37" spans="1:8" ht="38.25" x14ac:dyDescent="0.25">
      <c r="A37" s="121" t="s">
        <v>405</v>
      </c>
      <c r="B37" s="115">
        <v>1499</v>
      </c>
      <c r="C37" s="122" t="s">
        <v>325</v>
      </c>
      <c r="D37" s="121">
        <v>20210222</v>
      </c>
      <c r="E37" s="115">
        <v>1499</v>
      </c>
      <c r="F37" s="122" t="s">
        <v>406</v>
      </c>
      <c r="G37" s="122" t="s">
        <v>407</v>
      </c>
      <c r="H37" s="121" t="s">
        <v>187</v>
      </c>
    </row>
    <row r="38" spans="1:8" ht="51" x14ac:dyDescent="0.25">
      <c r="A38" s="121" t="s">
        <v>408</v>
      </c>
      <c r="B38" s="115">
        <v>3769.73</v>
      </c>
      <c r="C38" s="122" t="s">
        <v>409</v>
      </c>
      <c r="D38" s="121">
        <v>20210222</v>
      </c>
      <c r="E38" s="115">
        <v>45.72</v>
      </c>
      <c r="F38" s="122" t="s">
        <v>410</v>
      </c>
      <c r="G38" s="122" t="s">
        <v>411</v>
      </c>
      <c r="H38" s="121" t="s">
        <v>187</v>
      </c>
    </row>
    <row r="39" spans="1:8" ht="38.25" x14ac:dyDescent="0.25">
      <c r="A39" s="121" t="s">
        <v>412</v>
      </c>
      <c r="B39" s="115">
        <v>19901.5</v>
      </c>
      <c r="C39" s="122" t="s">
        <v>332</v>
      </c>
      <c r="D39" s="121">
        <v>20210222</v>
      </c>
      <c r="E39" s="115">
        <v>241.38</v>
      </c>
      <c r="F39" s="122" t="s">
        <v>413</v>
      </c>
      <c r="G39" s="122" t="s">
        <v>414</v>
      </c>
      <c r="H39" s="121" t="s">
        <v>187</v>
      </c>
    </row>
    <row r="40" spans="1:8" ht="38.25" x14ac:dyDescent="0.25">
      <c r="A40" s="121" t="s">
        <v>415</v>
      </c>
      <c r="B40" s="115">
        <v>201674</v>
      </c>
      <c r="C40" s="122" t="s">
        <v>396</v>
      </c>
      <c r="D40" s="121">
        <v>20210222</v>
      </c>
      <c r="E40" s="115">
        <v>8526.68</v>
      </c>
      <c r="F40" s="122" t="s">
        <v>397</v>
      </c>
      <c r="G40" s="122" t="s">
        <v>416</v>
      </c>
      <c r="H40" s="121" t="s">
        <v>187</v>
      </c>
    </row>
    <row r="41" spans="1:8" ht="38.25" x14ac:dyDescent="0.25">
      <c r="A41" s="121" t="s">
        <v>417</v>
      </c>
      <c r="B41" s="115">
        <v>163690.19</v>
      </c>
      <c r="C41" s="122" t="s">
        <v>321</v>
      </c>
      <c r="D41" s="121">
        <v>20210222</v>
      </c>
      <c r="E41" s="115">
        <v>2063.46</v>
      </c>
      <c r="F41" s="122" t="s">
        <v>400</v>
      </c>
      <c r="G41" s="122" t="s">
        <v>418</v>
      </c>
      <c r="H41" s="121" t="s">
        <v>187</v>
      </c>
    </row>
    <row r="42" spans="1:8" ht="38.25" x14ac:dyDescent="0.25">
      <c r="A42" s="121" t="s">
        <v>419</v>
      </c>
      <c r="B42" s="115">
        <v>35962.46</v>
      </c>
      <c r="C42" s="122" t="s">
        <v>321</v>
      </c>
      <c r="D42" s="121">
        <v>20210222</v>
      </c>
      <c r="E42" s="115">
        <v>484.32</v>
      </c>
      <c r="F42" s="122" t="s">
        <v>403</v>
      </c>
      <c r="G42" s="122" t="s">
        <v>420</v>
      </c>
      <c r="H42" s="121" t="s">
        <v>187</v>
      </c>
    </row>
    <row r="43" spans="1:8" ht="38.25" x14ac:dyDescent="0.25">
      <c r="A43" s="121" t="s">
        <v>421</v>
      </c>
      <c r="B43" s="115">
        <v>4368</v>
      </c>
      <c r="C43" s="122" t="s">
        <v>325</v>
      </c>
      <c r="D43" s="121">
        <v>20210222</v>
      </c>
      <c r="E43" s="115">
        <v>4368</v>
      </c>
      <c r="F43" s="122" t="s">
        <v>406</v>
      </c>
      <c r="G43" s="122" t="s">
        <v>422</v>
      </c>
      <c r="H43" s="121" t="s">
        <v>187</v>
      </c>
    </row>
    <row r="44" spans="1:8" ht="51" x14ac:dyDescent="0.25">
      <c r="A44" s="121" t="s">
        <v>423</v>
      </c>
      <c r="B44" s="115">
        <v>10888.12</v>
      </c>
      <c r="C44" s="122" t="s">
        <v>409</v>
      </c>
      <c r="D44" s="121">
        <v>20210222</v>
      </c>
      <c r="E44" s="115">
        <v>137.28</v>
      </c>
      <c r="F44" s="122" t="s">
        <v>410</v>
      </c>
      <c r="G44" s="122" t="s">
        <v>424</v>
      </c>
      <c r="H44" s="121" t="s">
        <v>187</v>
      </c>
    </row>
    <row r="45" spans="1:8" ht="38.25" x14ac:dyDescent="0.25">
      <c r="A45" s="121" t="s">
        <v>425</v>
      </c>
      <c r="B45" s="115">
        <v>57480.73</v>
      </c>
      <c r="C45" s="122" t="s">
        <v>332</v>
      </c>
      <c r="D45" s="121">
        <v>20210222</v>
      </c>
      <c r="E45" s="115">
        <v>724.77</v>
      </c>
      <c r="F45" s="122" t="s">
        <v>413</v>
      </c>
      <c r="G45" s="122" t="s">
        <v>426</v>
      </c>
      <c r="H45" s="121" t="s">
        <v>187</v>
      </c>
    </row>
    <row r="46" spans="1:8" ht="63.75" x14ac:dyDescent="0.25">
      <c r="A46" s="121" t="s">
        <v>427</v>
      </c>
      <c r="B46" s="115">
        <v>9638</v>
      </c>
      <c r="C46" s="122" t="s">
        <v>428</v>
      </c>
      <c r="D46" s="121">
        <v>20210301</v>
      </c>
      <c r="E46" s="115">
        <v>4819</v>
      </c>
      <c r="F46" s="122" t="s">
        <v>429</v>
      </c>
      <c r="G46" s="122" t="s">
        <v>362</v>
      </c>
      <c r="H46" s="121" t="s">
        <v>187</v>
      </c>
    </row>
    <row r="47" spans="1:8" ht="76.5" x14ac:dyDescent="0.25">
      <c r="A47" s="121" t="s">
        <v>430</v>
      </c>
      <c r="B47" s="115">
        <v>3019.5</v>
      </c>
      <c r="C47" s="122" t="s">
        <v>431</v>
      </c>
      <c r="D47" s="121">
        <v>20210304</v>
      </c>
      <c r="E47" s="115">
        <v>3019.5</v>
      </c>
      <c r="F47" s="122" t="s">
        <v>432</v>
      </c>
      <c r="G47" s="122" t="s">
        <v>433</v>
      </c>
      <c r="H47" s="121" t="s">
        <v>187</v>
      </c>
    </row>
    <row r="48" spans="1:8" ht="76.5" x14ac:dyDescent="0.25">
      <c r="A48" s="121" t="s">
        <v>434</v>
      </c>
      <c r="B48" s="115">
        <v>9760</v>
      </c>
      <c r="C48" s="122" t="s">
        <v>431</v>
      </c>
      <c r="D48" s="121">
        <v>20210304</v>
      </c>
      <c r="E48" s="115">
        <v>9760</v>
      </c>
      <c r="F48" s="122" t="s">
        <v>435</v>
      </c>
      <c r="G48" s="122" t="s">
        <v>436</v>
      </c>
      <c r="H48" s="121" t="s">
        <v>187</v>
      </c>
    </row>
    <row r="49" spans="1:8" ht="63.75" x14ac:dyDescent="0.25">
      <c r="A49" s="121" t="s">
        <v>437</v>
      </c>
      <c r="B49" s="115">
        <v>48144.66</v>
      </c>
      <c r="C49" s="122" t="s">
        <v>438</v>
      </c>
      <c r="D49" s="121">
        <v>20210101</v>
      </c>
      <c r="E49" s="115">
        <v>2116.5</v>
      </c>
      <c r="F49" s="122" t="s">
        <v>439</v>
      </c>
      <c r="G49" s="122" t="s">
        <v>440</v>
      </c>
      <c r="H49" s="121" t="s">
        <v>187</v>
      </c>
    </row>
    <row r="50" spans="1:8" ht="76.5" x14ac:dyDescent="0.25">
      <c r="A50" s="121" t="s">
        <v>441</v>
      </c>
      <c r="B50" s="115">
        <v>127178.34</v>
      </c>
      <c r="C50" s="122" t="s">
        <v>438</v>
      </c>
      <c r="D50" s="121">
        <v>20210101</v>
      </c>
      <c r="E50" s="115">
        <v>11876.77</v>
      </c>
      <c r="F50" s="122" t="s">
        <v>442</v>
      </c>
      <c r="G50" s="122" t="s">
        <v>440</v>
      </c>
      <c r="H50" s="121" t="s">
        <v>187</v>
      </c>
    </row>
    <row r="51" spans="1:8" ht="89.25" x14ac:dyDescent="0.25">
      <c r="A51" s="121" t="s">
        <v>443</v>
      </c>
      <c r="B51" s="115">
        <v>380.64</v>
      </c>
      <c r="C51" s="122" t="s">
        <v>444</v>
      </c>
      <c r="D51" s="121">
        <v>20210308</v>
      </c>
      <c r="E51" s="115">
        <v>380.64</v>
      </c>
      <c r="F51" s="122" t="s">
        <v>445</v>
      </c>
      <c r="G51" s="122" t="s">
        <v>446</v>
      </c>
      <c r="H51" s="121" t="s">
        <v>187</v>
      </c>
    </row>
    <row r="52" spans="1:8" ht="76.5" x14ac:dyDescent="0.25">
      <c r="A52" s="121" t="s">
        <v>447</v>
      </c>
      <c r="B52" s="115">
        <v>31726.1</v>
      </c>
      <c r="C52" s="122" t="s">
        <v>448</v>
      </c>
      <c r="D52" s="121">
        <v>20210316</v>
      </c>
      <c r="E52" s="115">
        <v>20563.099999999999</v>
      </c>
      <c r="F52" s="122" t="s">
        <v>449</v>
      </c>
      <c r="G52" s="122" t="s">
        <v>450</v>
      </c>
      <c r="H52" s="121" t="s">
        <v>187</v>
      </c>
    </row>
    <row r="53" spans="1:8" ht="76.5" x14ac:dyDescent="0.25">
      <c r="A53" s="121" t="s">
        <v>451</v>
      </c>
      <c r="B53" s="115">
        <v>35000</v>
      </c>
      <c r="C53" s="122" t="s">
        <v>452</v>
      </c>
      <c r="D53" s="121">
        <v>20210318</v>
      </c>
      <c r="E53" s="115">
        <v>35000</v>
      </c>
      <c r="F53" s="122" t="s">
        <v>453</v>
      </c>
      <c r="G53" s="122" t="s">
        <v>454</v>
      </c>
      <c r="H53" s="121" t="s">
        <v>187</v>
      </c>
    </row>
    <row r="54" spans="1:8" ht="38.25" x14ac:dyDescent="0.25">
      <c r="A54" s="121" t="s">
        <v>455</v>
      </c>
      <c r="B54" s="115">
        <v>89854</v>
      </c>
      <c r="C54" s="122" t="s">
        <v>396</v>
      </c>
      <c r="D54" s="121">
        <v>20210318</v>
      </c>
      <c r="E54" s="115">
        <v>6812.34</v>
      </c>
      <c r="F54" s="122" t="s">
        <v>397</v>
      </c>
      <c r="G54" s="122" t="s">
        <v>456</v>
      </c>
      <c r="H54" s="121" t="s">
        <v>187</v>
      </c>
    </row>
    <row r="55" spans="1:8" ht="38.25" x14ac:dyDescent="0.25">
      <c r="A55" s="121" t="s">
        <v>457</v>
      </c>
      <c r="B55" s="115">
        <v>71702.399999999994</v>
      </c>
      <c r="C55" s="122" t="s">
        <v>321</v>
      </c>
      <c r="D55" s="121">
        <v>20210318</v>
      </c>
      <c r="E55" s="115">
        <v>1648.59</v>
      </c>
      <c r="F55" s="122" t="s">
        <v>400</v>
      </c>
      <c r="G55" s="122" t="s">
        <v>458</v>
      </c>
      <c r="H55" s="121" t="s">
        <v>187</v>
      </c>
    </row>
    <row r="56" spans="1:8" ht="38.25" x14ac:dyDescent="0.25">
      <c r="A56" s="121" t="s">
        <v>459</v>
      </c>
      <c r="B56" s="115">
        <v>15790.6</v>
      </c>
      <c r="C56" s="122" t="s">
        <v>321</v>
      </c>
      <c r="D56" s="121">
        <v>20210318</v>
      </c>
      <c r="E56" s="115">
        <v>386.94</v>
      </c>
      <c r="F56" s="122" t="s">
        <v>403</v>
      </c>
      <c r="G56" s="122" t="s">
        <v>460</v>
      </c>
      <c r="H56" s="121" t="s">
        <v>187</v>
      </c>
    </row>
    <row r="57" spans="1:8" ht="38.25" x14ac:dyDescent="0.25">
      <c r="A57" s="121" t="s">
        <v>461</v>
      </c>
      <c r="B57" s="115">
        <v>1981</v>
      </c>
      <c r="C57" s="122" t="s">
        <v>325</v>
      </c>
      <c r="D57" s="121">
        <v>20210318</v>
      </c>
      <c r="E57" s="115">
        <v>1981</v>
      </c>
      <c r="F57" s="122" t="s">
        <v>406</v>
      </c>
      <c r="G57" s="122" t="s">
        <v>462</v>
      </c>
      <c r="H57" s="121" t="s">
        <v>187</v>
      </c>
    </row>
    <row r="58" spans="1:8" ht="51" x14ac:dyDescent="0.25">
      <c r="A58" s="121" t="s">
        <v>463</v>
      </c>
      <c r="B58" s="115">
        <v>4768.3900000000003</v>
      </c>
      <c r="C58" s="122" t="s">
        <v>409</v>
      </c>
      <c r="D58" s="121">
        <v>20210318</v>
      </c>
      <c r="E58" s="115">
        <v>109.68</v>
      </c>
      <c r="F58" s="122" t="s">
        <v>410</v>
      </c>
      <c r="G58" s="122" t="s">
        <v>464</v>
      </c>
      <c r="H58" s="121" t="s">
        <v>187</v>
      </c>
    </row>
    <row r="59" spans="1:8" ht="38.25" x14ac:dyDescent="0.25">
      <c r="A59" s="121" t="s">
        <v>465</v>
      </c>
      <c r="B59" s="115">
        <v>25173.38</v>
      </c>
      <c r="C59" s="122" t="s">
        <v>332</v>
      </c>
      <c r="D59" s="121">
        <v>20210318</v>
      </c>
      <c r="E59" s="115">
        <v>579.04999999999995</v>
      </c>
      <c r="F59" s="122" t="s">
        <v>413</v>
      </c>
      <c r="G59" s="122" t="s">
        <v>466</v>
      </c>
      <c r="H59" s="121" t="s">
        <v>187</v>
      </c>
    </row>
    <row r="60" spans="1:8" ht="38.25" x14ac:dyDescent="0.25">
      <c r="A60" s="121" t="s">
        <v>467</v>
      </c>
      <c r="B60" s="115">
        <v>32000</v>
      </c>
      <c r="C60" s="122" t="s">
        <v>468</v>
      </c>
      <c r="D60" s="121">
        <v>20210330</v>
      </c>
      <c r="E60" s="115">
        <v>23957.15</v>
      </c>
      <c r="F60" s="122" t="s">
        <v>469</v>
      </c>
      <c r="G60" s="122" t="s">
        <v>470</v>
      </c>
      <c r="H60" s="121" t="s">
        <v>187</v>
      </c>
    </row>
    <row r="61" spans="1:8" ht="38.25" x14ac:dyDescent="0.25">
      <c r="A61" s="121" t="s">
        <v>471</v>
      </c>
      <c r="B61" s="115">
        <v>8000</v>
      </c>
      <c r="C61" s="122" t="s">
        <v>468</v>
      </c>
      <c r="D61" s="121">
        <v>20210330</v>
      </c>
      <c r="E61" s="115">
        <v>1576.46</v>
      </c>
      <c r="F61" s="122" t="s">
        <v>472</v>
      </c>
      <c r="G61" s="122" t="s">
        <v>473</v>
      </c>
      <c r="H61" s="121" t="s">
        <v>187</v>
      </c>
    </row>
    <row r="62" spans="1:8" ht="38.25" x14ac:dyDescent="0.25">
      <c r="A62" s="121" t="s">
        <v>474</v>
      </c>
      <c r="B62" s="115">
        <v>2696.2</v>
      </c>
      <c r="C62" s="122" t="s">
        <v>475</v>
      </c>
      <c r="D62" s="121">
        <v>20210402</v>
      </c>
      <c r="E62" s="115">
        <v>486.2</v>
      </c>
      <c r="F62" s="122" t="s">
        <v>476</v>
      </c>
      <c r="G62" s="122" t="s">
        <v>477</v>
      </c>
      <c r="H62" s="121" t="s">
        <v>187</v>
      </c>
    </row>
    <row r="63" spans="1:8" ht="63.75" x14ac:dyDescent="0.25">
      <c r="A63" s="121" t="s">
        <v>478</v>
      </c>
      <c r="B63" s="115">
        <v>71.099999999999994</v>
      </c>
      <c r="C63" s="122" t="s">
        <v>479</v>
      </c>
      <c r="D63" s="121">
        <v>20210407</v>
      </c>
      <c r="E63" s="115">
        <v>71.099999999999994</v>
      </c>
      <c r="F63" s="122" t="s">
        <v>480</v>
      </c>
      <c r="G63" s="122" t="s">
        <v>481</v>
      </c>
      <c r="H63" s="121" t="s">
        <v>187</v>
      </c>
    </row>
    <row r="64" spans="1:8" ht="38.25" x14ac:dyDescent="0.25">
      <c r="A64" s="121" t="s">
        <v>482</v>
      </c>
      <c r="B64" s="115">
        <v>42.5</v>
      </c>
      <c r="C64" s="122" t="s">
        <v>483</v>
      </c>
      <c r="D64" s="121">
        <v>20210407</v>
      </c>
      <c r="E64" s="115">
        <v>42.5</v>
      </c>
      <c r="F64" s="122" t="s">
        <v>484</v>
      </c>
      <c r="G64" s="122" t="s">
        <v>485</v>
      </c>
      <c r="H64" s="121" t="s">
        <v>187</v>
      </c>
    </row>
    <row r="65" spans="1:8" ht="38.25" x14ac:dyDescent="0.25">
      <c r="A65" s="121" t="s">
        <v>486</v>
      </c>
      <c r="B65" s="115">
        <v>42.26</v>
      </c>
      <c r="C65" s="122" t="s">
        <v>487</v>
      </c>
      <c r="D65" s="121">
        <v>20210407</v>
      </c>
      <c r="E65" s="115">
        <v>42.26</v>
      </c>
      <c r="F65" s="122" t="s">
        <v>488</v>
      </c>
      <c r="G65" s="122" t="s">
        <v>485</v>
      </c>
      <c r="H65" s="121" t="s">
        <v>187</v>
      </c>
    </row>
    <row r="66" spans="1:8" ht="76.5" x14ac:dyDescent="0.25">
      <c r="A66" s="121" t="s">
        <v>489</v>
      </c>
      <c r="B66" s="115">
        <v>5772</v>
      </c>
      <c r="C66" s="122" t="s">
        <v>364</v>
      </c>
      <c r="D66" s="121">
        <v>20210413</v>
      </c>
      <c r="E66" s="115">
        <v>5772</v>
      </c>
      <c r="F66" s="122" t="s">
        <v>490</v>
      </c>
      <c r="G66" s="122" t="s">
        <v>491</v>
      </c>
      <c r="H66" s="121" t="s">
        <v>187</v>
      </c>
    </row>
    <row r="67" spans="1:8" ht="63.75" x14ac:dyDescent="0.25">
      <c r="A67" s="121" t="s">
        <v>492</v>
      </c>
      <c r="B67" s="115">
        <v>5772</v>
      </c>
      <c r="C67" s="122" t="s">
        <v>364</v>
      </c>
      <c r="D67" s="121">
        <v>20210413</v>
      </c>
      <c r="E67" s="115">
        <v>5772</v>
      </c>
      <c r="F67" s="122" t="s">
        <v>493</v>
      </c>
      <c r="G67" s="122" t="s">
        <v>491</v>
      </c>
      <c r="H67" s="121" t="s">
        <v>187</v>
      </c>
    </row>
    <row r="68" spans="1:8" ht="63.75" x14ac:dyDescent="0.25">
      <c r="A68" s="121" t="s">
        <v>494</v>
      </c>
      <c r="B68" s="115">
        <v>600</v>
      </c>
      <c r="C68" s="122" t="s">
        <v>495</v>
      </c>
      <c r="D68" s="121">
        <v>20210414</v>
      </c>
      <c r="E68" s="115">
        <v>600</v>
      </c>
      <c r="F68" s="122" t="s">
        <v>496</v>
      </c>
      <c r="G68" s="122" t="s">
        <v>485</v>
      </c>
      <c r="H68" s="121" t="s">
        <v>187</v>
      </c>
    </row>
    <row r="69" spans="1:8" ht="63.75" x14ac:dyDescent="0.25">
      <c r="A69" s="121" t="s">
        <v>497</v>
      </c>
      <c r="B69" s="115">
        <v>71.099999999999994</v>
      </c>
      <c r="C69" s="122" t="s">
        <v>479</v>
      </c>
      <c r="D69" s="121">
        <v>20210415</v>
      </c>
      <c r="E69" s="115">
        <v>71.099999999999994</v>
      </c>
      <c r="F69" s="122" t="s">
        <v>498</v>
      </c>
      <c r="G69" s="122" t="s">
        <v>481</v>
      </c>
      <c r="H69" s="121" t="s">
        <v>187</v>
      </c>
    </row>
    <row r="70" spans="1:8" ht="76.5" x14ac:dyDescent="0.25">
      <c r="A70" s="121" t="s">
        <v>499</v>
      </c>
      <c r="B70" s="115">
        <v>19367</v>
      </c>
      <c r="C70" s="122" t="s">
        <v>500</v>
      </c>
      <c r="D70" s="121">
        <v>20210420</v>
      </c>
      <c r="E70" s="115">
        <v>19367</v>
      </c>
      <c r="F70" s="122" t="s">
        <v>501</v>
      </c>
      <c r="G70" s="122" t="s">
        <v>502</v>
      </c>
      <c r="H70" s="121" t="s">
        <v>187</v>
      </c>
    </row>
    <row r="71" spans="1:8" ht="76.5" x14ac:dyDescent="0.25">
      <c r="A71" s="121" t="s">
        <v>503</v>
      </c>
      <c r="B71" s="115">
        <v>4420</v>
      </c>
      <c r="C71" s="122" t="s">
        <v>409</v>
      </c>
      <c r="D71" s="121">
        <v>20210420</v>
      </c>
      <c r="E71" s="115">
        <v>4420</v>
      </c>
      <c r="F71" s="122" t="s">
        <v>504</v>
      </c>
      <c r="G71" s="122" t="s">
        <v>505</v>
      </c>
      <c r="H71" s="121" t="s">
        <v>187</v>
      </c>
    </row>
    <row r="72" spans="1:8" ht="76.5" x14ac:dyDescent="0.25">
      <c r="A72" s="121" t="s">
        <v>506</v>
      </c>
      <c r="B72" s="115">
        <v>53</v>
      </c>
      <c r="C72" s="122" t="s">
        <v>325</v>
      </c>
      <c r="D72" s="121">
        <v>20210420</v>
      </c>
      <c r="E72" s="115">
        <v>53</v>
      </c>
      <c r="F72" s="122" t="s">
        <v>504</v>
      </c>
      <c r="G72" s="122" t="s">
        <v>507</v>
      </c>
      <c r="H72" s="121" t="s">
        <v>187</v>
      </c>
    </row>
    <row r="73" spans="1:8" ht="63.75" x14ac:dyDescent="0.25">
      <c r="A73" s="121" t="s">
        <v>508</v>
      </c>
      <c r="B73" s="115">
        <v>71.099999999999994</v>
      </c>
      <c r="C73" s="122" t="s">
        <v>479</v>
      </c>
      <c r="D73" s="121">
        <v>20210420</v>
      </c>
      <c r="E73" s="115">
        <v>71.099999999999994</v>
      </c>
      <c r="F73" s="122" t="s">
        <v>509</v>
      </c>
      <c r="G73" s="122" t="s">
        <v>481</v>
      </c>
      <c r="H73" s="121" t="s">
        <v>187</v>
      </c>
    </row>
    <row r="74" spans="1:8" ht="63.75" x14ac:dyDescent="0.25">
      <c r="A74" s="121" t="s">
        <v>510</v>
      </c>
      <c r="B74" s="115">
        <v>89.04</v>
      </c>
      <c r="C74" s="122" t="s">
        <v>511</v>
      </c>
      <c r="D74" s="121">
        <v>20210422</v>
      </c>
      <c r="E74" s="115">
        <v>89.04</v>
      </c>
      <c r="F74" s="122" t="s">
        <v>512</v>
      </c>
      <c r="G74" s="122" t="s">
        <v>485</v>
      </c>
      <c r="H74" s="121" t="s">
        <v>187</v>
      </c>
    </row>
    <row r="75" spans="1:8" ht="63.75" x14ac:dyDescent="0.25">
      <c r="A75" s="121" t="s">
        <v>513</v>
      </c>
      <c r="B75" s="115">
        <v>44.52</v>
      </c>
      <c r="C75" s="122" t="s">
        <v>514</v>
      </c>
      <c r="D75" s="121">
        <v>20210423</v>
      </c>
      <c r="E75" s="115">
        <v>35.619999999999997</v>
      </c>
      <c r="F75" s="122" t="s">
        <v>515</v>
      </c>
      <c r="G75" s="122" t="s">
        <v>485</v>
      </c>
      <c r="H75" s="121" t="s">
        <v>187</v>
      </c>
    </row>
    <row r="76" spans="1:8" ht="51" x14ac:dyDescent="0.25">
      <c r="A76" s="121" t="s">
        <v>516</v>
      </c>
      <c r="B76" s="115">
        <v>124.52</v>
      </c>
      <c r="C76" s="122" t="s">
        <v>487</v>
      </c>
      <c r="D76" s="121">
        <v>20210426</v>
      </c>
      <c r="E76" s="115">
        <v>124.52</v>
      </c>
      <c r="F76" s="122" t="s">
        <v>517</v>
      </c>
      <c r="G76" s="122" t="s">
        <v>485</v>
      </c>
      <c r="H76" s="121" t="s">
        <v>187</v>
      </c>
    </row>
    <row r="77" spans="1:8" ht="51" x14ac:dyDescent="0.25">
      <c r="A77" s="121" t="s">
        <v>518</v>
      </c>
      <c r="B77" s="115">
        <v>61.1</v>
      </c>
      <c r="C77" s="122" t="s">
        <v>495</v>
      </c>
      <c r="D77" s="121">
        <v>20210426</v>
      </c>
      <c r="E77" s="115">
        <v>61.1</v>
      </c>
      <c r="F77" s="122" t="s">
        <v>519</v>
      </c>
      <c r="G77" s="122" t="s">
        <v>485</v>
      </c>
      <c r="H77" s="121" t="s">
        <v>187</v>
      </c>
    </row>
    <row r="78" spans="1:8" ht="51" x14ac:dyDescent="0.25">
      <c r="A78" s="121" t="s">
        <v>520</v>
      </c>
      <c r="B78" s="115">
        <v>300</v>
      </c>
      <c r="C78" s="122" t="s">
        <v>521</v>
      </c>
      <c r="D78" s="121">
        <v>20210426</v>
      </c>
      <c r="E78" s="115">
        <v>150</v>
      </c>
      <c r="F78" s="122" t="s">
        <v>522</v>
      </c>
      <c r="G78" s="122" t="s">
        <v>523</v>
      </c>
      <c r="H78" s="121" t="s">
        <v>187</v>
      </c>
    </row>
    <row r="79" spans="1:8" ht="51" x14ac:dyDescent="0.25">
      <c r="A79" s="121" t="s">
        <v>524</v>
      </c>
      <c r="B79" s="115">
        <v>25.62</v>
      </c>
      <c r="C79" s="122" t="s">
        <v>521</v>
      </c>
      <c r="D79" s="121">
        <v>20210426</v>
      </c>
      <c r="E79" s="115">
        <v>12.81</v>
      </c>
      <c r="F79" s="122" t="s">
        <v>525</v>
      </c>
      <c r="G79" s="122" t="s">
        <v>523</v>
      </c>
      <c r="H79" s="121" t="s">
        <v>187</v>
      </c>
    </row>
    <row r="80" spans="1:8" ht="76.5" x14ac:dyDescent="0.25">
      <c r="A80" s="121" t="s">
        <v>526</v>
      </c>
      <c r="B80" s="115">
        <v>66</v>
      </c>
      <c r="C80" s="122" t="s">
        <v>527</v>
      </c>
      <c r="D80" s="121">
        <v>20210503</v>
      </c>
      <c r="E80" s="115">
        <v>66</v>
      </c>
      <c r="F80" s="122" t="s">
        <v>528</v>
      </c>
      <c r="G80" s="122" t="s">
        <v>529</v>
      </c>
      <c r="H80" s="121" t="s">
        <v>187</v>
      </c>
    </row>
    <row r="81" spans="1:8" ht="76.5" x14ac:dyDescent="0.25">
      <c r="A81" s="121" t="s">
        <v>530</v>
      </c>
      <c r="B81" s="115">
        <v>130</v>
      </c>
      <c r="C81" s="122" t="s">
        <v>521</v>
      </c>
      <c r="D81" s="121">
        <v>20210503</v>
      </c>
      <c r="E81" s="115">
        <v>130</v>
      </c>
      <c r="F81" s="122" t="s">
        <v>531</v>
      </c>
      <c r="G81" s="122" t="s">
        <v>529</v>
      </c>
      <c r="H81" s="121" t="s">
        <v>187</v>
      </c>
    </row>
    <row r="82" spans="1:8" ht="76.5" x14ac:dyDescent="0.25">
      <c r="A82" s="121" t="s">
        <v>532</v>
      </c>
      <c r="B82" s="115">
        <v>6.1</v>
      </c>
      <c r="C82" s="122" t="s">
        <v>521</v>
      </c>
      <c r="D82" s="121">
        <v>20210503</v>
      </c>
      <c r="E82" s="115">
        <v>6.1</v>
      </c>
      <c r="F82" s="122" t="s">
        <v>531</v>
      </c>
      <c r="G82" s="122" t="s">
        <v>533</v>
      </c>
      <c r="H82" s="121" t="s">
        <v>187</v>
      </c>
    </row>
    <row r="83" spans="1:8" ht="51" x14ac:dyDescent="0.25">
      <c r="A83" s="121" t="s">
        <v>534</v>
      </c>
      <c r="B83" s="115">
        <v>14.64</v>
      </c>
      <c r="C83" s="122" t="s">
        <v>535</v>
      </c>
      <c r="D83" s="121">
        <v>20210505</v>
      </c>
      <c r="E83" s="115">
        <v>14.64</v>
      </c>
      <c r="F83" s="122" t="s">
        <v>536</v>
      </c>
      <c r="G83" s="122" t="s">
        <v>446</v>
      </c>
      <c r="H83" s="121" t="s">
        <v>187</v>
      </c>
    </row>
    <row r="84" spans="1:8" ht="63.75" x14ac:dyDescent="0.25">
      <c r="A84" s="121" t="s">
        <v>537</v>
      </c>
      <c r="B84" s="115">
        <v>93.04</v>
      </c>
      <c r="C84" s="122" t="s">
        <v>511</v>
      </c>
      <c r="D84" s="121">
        <v>20210513</v>
      </c>
      <c r="E84" s="115">
        <v>93.04</v>
      </c>
      <c r="F84" s="122" t="s">
        <v>538</v>
      </c>
      <c r="G84" s="122" t="s">
        <v>485</v>
      </c>
      <c r="H84" s="121" t="s">
        <v>187</v>
      </c>
    </row>
    <row r="85" spans="1:8" ht="63.75" x14ac:dyDescent="0.25">
      <c r="A85" s="121" t="s">
        <v>539</v>
      </c>
      <c r="B85" s="115">
        <v>71.099999999999994</v>
      </c>
      <c r="C85" s="122" t="s">
        <v>479</v>
      </c>
      <c r="D85" s="121">
        <v>20210513</v>
      </c>
      <c r="E85" s="115">
        <v>71.099999999999994</v>
      </c>
      <c r="F85" s="122" t="s">
        <v>540</v>
      </c>
      <c r="G85" s="122" t="s">
        <v>481</v>
      </c>
      <c r="H85" s="121" t="s">
        <v>187</v>
      </c>
    </row>
    <row r="86" spans="1:8" ht="38.25" x14ac:dyDescent="0.25">
      <c r="A86" s="121" t="s">
        <v>541</v>
      </c>
      <c r="B86" s="115">
        <v>44.52</v>
      </c>
      <c r="C86" s="122" t="s">
        <v>542</v>
      </c>
      <c r="D86" s="121">
        <v>20210514</v>
      </c>
      <c r="E86" s="115">
        <v>44.52</v>
      </c>
      <c r="F86" s="122" t="s">
        <v>543</v>
      </c>
      <c r="G86" s="122" t="s">
        <v>485</v>
      </c>
      <c r="H86" s="121" t="s">
        <v>187</v>
      </c>
    </row>
    <row r="87" spans="1:8" ht="63.75" x14ac:dyDescent="0.25">
      <c r="A87" s="121" t="s">
        <v>544</v>
      </c>
      <c r="B87" s="115">
        <v>2704</v>
      </c>
      <c r="C87" s="122" t="s">
        <v>545</v>
      </c>
      <c r="D87" s="121">
        <v>20210518</v>
      </c>
      <c r="E87" s="115">
        <v>2704</v>
      </c>
      <c r="F87" s="122" t="s">
        <v>546</v>
      </c>
      <c r="G87" s="122" t="s">
        <v>547</v>
      </c>
      <c r="H87" s="121" t="s">
        <v>187</v>
      </c>
    </row>
    <row r="88" spans="1:8" ht="76.5" x14ac:dyDescent="0.25">
      <c r="A88" s="121" t="s">
        <v>548</v>
      </c>
      <c r="B88" s="115">
        <v>109668.24</v>
      </c>
      <c r="C88" s="122" t="s">
        <v>549</v>
      </c>
      <c r="D88" s="121">
        <v>20210518</v>
      </c>
      <c r="E88" s="115">
        <v>109668.24</v>
      </c>
      <c r="F88" s="122" t="s">
        <v>550</v>
      </c>
      <c r="G88" s="122" t="s">
        <v>551</v>
      </c>
      <c r="H88" s="121" t="s">
        <v>187</v>
      </c>
    </row>
    <row r="89" spans="1:8" ht="63.75" x14ac:dyDescent="0.25">
      <c r="A89" s="121" t="s">
        <v>552</v>
      </c>
      <c r="B89" s="115">
        <v>263.85000000000002</v>
      </c>
      <c r="C89" s="122" t="s">
        <v>479</v>
      </c>
      <c r="D89" s="121">
        <v>20210526</v>
      </c>
      <c r="E89" s="115">
        <v>263.85000000000002</v>
      </c>
      <c r="F89" s="122" t="s">
        <v>553</v>
      </c>
      <c r="G89" s="122" t="s">
        <v>481</v>
      </c>
      <c r="H89" s="121" t="s">
        <v>187</v>
      </c>
    </row>
    <row r="90" spans="1:8" ht="51" x14ac:dyDescent="0.25">
      <c r="A90" s="121" t="s">
        <v>554</v>
      </c>
      <c r="B90" s="115">
        <v>193483.2</v>
      </c>
      <c r="C90" s="122" t="s">
        <v>380</v>
      </c>
      <c r="D90" s="121">
        <v>20210531</v>
      </c>
      <c r="E90" s="115">
        <v>74776.479999999996</v>
      </c>
      <c r="F90" s="122" t="s">
        <v>555</v>
      </c>
      <c r="G90" s="122" t="s">
        <v>556</v>
      </c>
      <c r="H90" s="121" t="s">
        <v>187</v>
      </c>
    </row>
    <row r="91" spans="1:8" ht="63.75" x14ac:dyDescent="0.25">
      <c r="A91" s="121" t="s">
        <v>557</v>
      </c>
      <c r="B91" s="115">
        <v>4367.6000000000004</v>
      </c>
      <c r="C91" s="122" t="s">
        <v>558</v>
      </c>
      <c r="D91" s="121">
        <v>20210614</v>
      </c>
      <c r="E91" s="115">
        <v>4367.6000000000004</v>
      </c>
      <c r="F91" s="122" t="s">
        <v>559</v>
      </c>
      <c r="G91" s="122" t="s">
        <v>560</v>
      </c>
      <c r="H91" s="121" t="s">
        <v>187</v>
      </c>
    </row>
    <row r="92" spans="1:8" ht="51" x14ac:dyDescent="0.25">
      <c r="A92" s="121" t="s">
        <v>561</v>
      </c>
      <c r="B92" s="115">
        <v>7313.02</v>
      </c>
      <c r="C92" s="122" t="s">
        <v>562</v>
      </c>
      <c r="D92" s="121">
        <v>20210614</v>
      </c>
      <c r="E92" s="115">
        <v>1849.76</v>
      </c>
      <c r="F92" s="122" t="s">
        <v>563</v>
      </c>
      <c r="G92" s="122" t="s">
        <v>564</v>
      </c>
      <c r="H92" s="121" t="s">
        <v>187</v>
      </c>
    </row>
    <row r="93" spans="1:8" ht="51" x14ac:dyDescent="0.25">
      <c r="A93" s="121" t="s">
        <v>565</v>
      </c>
      <c r="B93" s="115">
        <v>11011.14</v>
      </c>
      <c r="C93" s="122" t="s">
        <v>566</v>
      </c>
      <c r="D93" s="121">
        <v>20210614</v>
      </c>
      <c r="E93" s="115">
        <v>707.29</v>
      </c>
      <c r="F93" s="122" t="s">
        <v>567</v>
      </c>
      <c r="G93" s="122" t="s">
        <v>568</v>
      </c>
      <c r="H93" s="121" t="s">
        <v>187</v>
      </c>
    </row>
    <row r="94" spans="1:8" ht="38.25" x14ac:dyDescent="0.25">
      <c r="A94" s="121" t="s">
        <v>569</v>
      </c>
      <c r="B94" s="115">
        <v>6465</v>
      </c>
      <c r="C94" s="122" t="s">
        <v>332</v>
      </c>
      <c r="D94" s="121">
        <v>20210614</v>
      </c>
      <c r="E94" s="115">
        <v>4022.01</v>
      </c>
      <c r="F94" s="122" t="s">
        <v>570</v>
      </c>
      <c r="G94" s="122" t="s">
        <v>571</v>
      </c>
      <c r="H94" s="121" t="s">
        <v>187</v>
      </c>
    </row>
    <row r="95" spans="1:8" ht="38.25" x14ac:dyDescent="0.25">
      <c r="A95" s="121" t="s">
        <v>572</v>
      </c>
      <c r="B95" s="115">
        <v>17356</v>
      </c>
      <c r="C95" s="122" t="s">
        <v>409</v>
      </c>
      <c r="D95" s="121">
        <v>20210614</v>
      </c>
      <c r="E95" s="115">
        <v>12451.82</v>
      </c>
      <c r="F95" s="122" t="s">
        <v>573</v>
      </c>
      <c r="G95" s="122" t="s">
        <v>574</v>
      </c>
      <c r="H95" s="121" t="s">
        <v>187</v>
      </c>
    </row>
    <row r="96" spans="1:8" ht="38.25" x14ac:dyDescent="0.25">
      <c r="A96" s="121" t="s">
        <v>575</v>
      </c>
      <c r="B96" s="115">
        <v>189</v>
      </c>
      <c r="C96" s="122" t="s">
        <v>325</v>
      </c>
      <c r="D96" s="121">
        <v>20210614</v>
      </c>
      <c r="E96" s="115">
        <v>189</v>
      </c>
      <c r="F96" s="122" t="s">
        <v>576</v>
      </c>
      <c r="G96" s="122" t="s">
        <v>574</v>
      </c>
      <c r="H96" s="121" t="s">
        <v>187</v>
      </c>
    </row>
    <row r="97" spans="1:8" ht="51" x14ac:dyDescent="0.25">
      <c r="A97" s="121" t="s">
        <v>577</v>
      </c>
      <c r="B97" s="115">
        <v>64.099999999999994</v>
      </c>
      <c r="C97" s="122" t="s">
        <v>578</v>
      </c>
      <c r="D97" s="121">
        <v>20210616</v>
      </c>
      <c r="E97" s="115">
        <v>64.099999999999994</v>
      </c>
      <c r="F97" s="122" t="s">
        <v>579</v>
      </c>
      <c r="G97" s="122" t="s">
        <v>580</v>
      </c>
      <c r="H97" s="121" t="s">
        <v>187</v>
      </c>
    </row>
    <row r="98" spans="1:8" ht="51" x14ac:dyDescent="0.25">
      <c r="A98" s="121" t="s">
        <v>581</v>
      </c>
      <c r="B98" s="115">
        <v>184</v>
      </c>
      <c r="C98" s="122" t="s">
        <v>521</v>
      </c>
      <c r="D98" s="121">
        <v>20210616</v>
      </c>
      <c r="E98" s="115">
        <v>184</v>
      </c>
      <c r="F98" s="122" t="s">
        <v>582</v>
      </c>
      <c r="G98" s="122" t="s">
        <v>580</v>
      </c>
      <c r="H98" s="121" t="s">
        <v>187</v>
      </c>
    </row>
    <row r="99" spans="1:8" ht="51" x14ac:dyDescent="0.25">
      <c r="A99" s="121" t="s">
        <v>583</v>
      </c>
      <c r="B99" s="115">
        <v>6.1</v>
      </c>
      <c r="C99" s="122" t="s">
        <v>521</v>
      </c>
      <c r="D99" s="121">
        <v>20210616</v>
      </c>
      <c r="E99" s="115">
        <v>6.1</v>
      </c>
      <c r="F99" s="122" t="s">
        <v>584</v>
      </c>
      <c r="G99" s="122" t="s">
        <v>585</v>
      </c>
      <c r="H99" s="121" t="s">
        <v>187</v>
      </c>
    </row>
    <row r="100" spans="1:8" ht="76.5" x14ac:dyDescent="0.25">
      <c r="A100" s="121" t="s">
        <v>586</v>
      </c>
      <c r="B100" s="115">
        <v>2022.15</v>
      </c>
      <c r="C100" s="122" t="s">
        <v>587</v>
      </c>
      <c r="D100" s="121">
        <v>20210618</v>
      </c>
      <c r="E100" s="115">
        <v>2022.15</v>
      </c>
      <c r="F100" s="122" t="s">
        <v>588</v>
      </c>
      <c r="G100" s="122" t="s">
        <v>589</v>
      </c>
      <c r="H100" s="121" t="s">
        <v>187</v>
      </c>
    </row>
    <row r="101" spans="1:8" ht="38.25" x14ac:dyDescent="0.25">
      <c r="A101" s="121" t="s">
        <v>590</v>
      </c>
      <c r="B101" s="115">
        <v>621.6</v>
      </c>
      <c r="C101" s="122" t="s">
        <v>591</v>
      </c>
      <c r="D101" s="121">
        <v>20210618</v>
      </c>
      <c r="E101" s="115">
        <v>134.47</v>
      </c>
      <c r="F101" s="122" t="s">
        <v>592</v>
      </c>
      <c r="G101" s="122" t="s">
        <v>593</v>
      </c>
      <c r="H101" s="121" t="s">
        <v>187</v>
      </c>
    </row>
    <row r="102" spans="1:8" ht="51" x14ac:dyDescent="0.25">
      <c r="A102" s="121" t="s">
        <v>594</v>
      </c>
      <c r="B102" s="115">
        <v>592.79999999999995</v>
      </c>
      <c r="C102" s="122" t="s">
        <v>595</v>
      </c>
      <c r="D102" s="121">
        <v>20210630</v>
      </c>
      <c r="E102" s="115">
        <v>592.79999999999995</v>
      </c>
      <c r="F102" s="122" t="s">
        <v>596</v>
      </c>
      <c r="G102" s="122" t="s">
        <v>481</v>
      </c>
      <c r="H102" s="121" t="s">
        <v>187</v>
      </c>
    </row>
    <row r="103" spans="1:8" ht="51" x14ac:dyDescent="0.25">
      <c r="A103" s="121" t="s">
        <v>597</v>
      </c>
      <c r="B103" s="115">
        <v>592.79999999999995</v>
      </c>
      <c r="C103" s="122" t="s">
        <v>595</v>
      </c>
      <c r="D103" s="121">
        <v>20210630</v>
      </c>
      <c r="E103" s="115">
        <v>592.79999999999995</v>
      </c>
      <c r="F103" s="122" t="s">
        <v>598</v>
      </c>
      <c r="G103" s="122" t="s">
        <v>599</v>
      </c>
      <c r="H103" s="121" t="s">
        <v>187</v>
      </c>
    </row>
    <row r="104" spans="1:8" ht="38.25" x14ac:dyDescent="0.25">
      <c r="A104" s="121" t="s">
        <v>600</v>
      </c>
      <c r="B104" s="115">
        <v>12053.4</v>
      </c>
      <c r="C104" s="122" t="s">
        <v>521</v>
      </c>
      <c r="D104" s="121">
        <v>20210705</v>
      </c>
      <c r="E104" s="115">
        <v>1887</v>
      </c>
      <c r="F104" s="122" t="s">
        <v>601</v>
      </c>
      <c r="G104" s="122" t="s">
        <v>481</v>
      </c>
      <c r="H104" s="121" t="s">
        <v>187</v>
      </c>
    </row>
    <row r="105" spans="1:8" ht="38.25" x14ac:dyDescent="0.25">
      <c r="A105" s="121" t="s">
        <v>602</v>
      </c>
      <c r="B105" s="115">
        <v>9147.2999999999993</v>
      </c>
      <c r="C105" s="122" t="s">
        <v>521</v>
      </c>
      <c r="D105" s="121">
        <v>20210705</v>
      </c>
      <c r="E105" s="115">
        <v>820.5</v>
      </c>
      <c r="F105" s="122" t="s">
        <v>603</v>
      </c>
      <c r="G105" s="122" t="s">
        <v>599</v>
      </c>
      <c r="H105" s="121" t="s">
        <v>187</v>
      </c>
    </row>
    <row r="106" spans="1:8" ht="38.25" x14ac:dyDescent="0.25">
      <c r="A106" s="121" t="s">
        <v>604</v>
      </c>
      <c r="B106" s="115">
        <v>197.64</v>
      </c>
      <c r="C106" s="122" t="s">
        <v>521</v>
      </c>
      <c r="D106" s="121">
        <v>20210705</v>
      </c>
      <c r="E106" s="115">
        <v>61</v>
      </c>
      <c r="F106" s="122" t="s">
        <v>605</v>
      </c>
      <c r="G106" s="122" t="s">
        <v>523</v>
      </c>
      <c r="H106" s="121" t="s">
        <v>187</v>
      </c>
    </row>
    <row r="107" spans="1:8" ht="38.25" x14ac:dyDescent="0.25">
      <c r="A107" s="121" t="s">
        <v>606</v>
      </c>
      <c r="B107" s="115">
        <v>531.69000000000005</v>
      </c>
      <c r="C107" s="122" t="s">
        <v>607</v>
      </c>
      <c r="D107" s="121">
        <v>20210705</v>
      </c>
      <c r="E107" s="115">
        <v>353.41</v>
      </c>
      <c r="F107" s="122" t="s">
        <v>608</v>
      </c>
      <c r="G107" s="122" t="s">
        <v>481</v>
      </c>
      <c r="H107" s="121" t="s">
        <v>187</v>
      </c>
    </row>
    <row r="108" spans="1:8" ht="63.75" x14ac:dyDescent="0.25">
      <c r="A108" s="121" t="s">
        <v>609</v>
      </c>
      <c r="B108" s="115">
        <v>131.44999999999999</v>
      </c>
      <c r="C108" s="122" t="s">
        <v>479</v>
      </c>
      <c r="D108" s="121">
        <v>20210705</v>
      </c>
      <c r="E108" s="115">
        <v>131.44999999999999</v>
      </c>
      <c r="F108" s="122" t="s">
        <v>610</v>
      </c>
      <c r="G108" s="122" t="s">
        <v>481</v>
      </c>
      <c r="H108" s="121" t="s">
        <v>187</v>
      </c>
    </row>
    <row r="109" spans="1:8" ht="63.75" x14ac:dyDescent="0.25">
      <c r="A109" s="121" t="s">
        <v>611</v>
      </c>
      <c r="B109" s="115">
        <v>631</v>
      </c>
      <c r="C109" s="122" t="s">
        <v>521</v>
      </c>
      <c r="D109" s="121">
        <v>20210705</v>
      </c>
      <c r="E109" s="115">
        <v>631</v>
      </c>
      <c r="F109" s="122" t="s">
        <v>612</v>
      </c>
      <c r="G109" s="122" t="s">
        <v>481</v>
      </c>
      <c r="H109" s="121" t="s">
        <v>187</v>
      </c>
    </row>
    <row r="110" spans="1:8" ht="51" x14ac:dyDescent="0.25">
      <c r="A110" s="121" t="s">
        <v>613</v>
      </c>
      <c r="B110" s="115">
        <v>39650</v>
      </c>
      <c r="C110" s="122" t="s">
        <v>614</v>
      </c>
      <c r="D110" s="121">
        <v>20210101</v>
      </c>
      <c r="E110" s="115">
        <v>36234</v>
      </c>
      <c r="F110" s="122" t="s">
        <v>615</v>
      </c>
      <c r="G110" s="122" t="s">
        <v>616</v>
      </c>
      <c r="H110" s="121" t="s">
        <v>187</v>
      </c>
    </row>
    <row r="111" spans="1:8" ht="63.75" x14ac:dyDescent="0.25">
      <c r="A111" s="121" t="s">
        <v>617</v>
      </c>
      <c r="B111" s="115">
        <v>15.86</v>
      </c>
      <c r="C111" s="122" t="s">
        <v>521</v>
      </c>
      <c r="D111" s="121">
        <v>20210705</v>
      </c>
      <c r="E111" s="115">
        <v>15.86</v>
      </c>
      <c r="F111" s="122" t="s">
        <v>618</v>
      </c>
      <c r="G111" s="122" t="s">
        <v>523</v>
      </c>
      <c r="H111" s="121" t="s">
        <v>187</v>
      </c>
    </row>
    <row r="112" spans="1:8" ht="38.25" x14ac:dyDescent="0.25">
      <c r="A112" s="121" t="s">
        <v>619</v>
      </c>
      <c r="B112" s="115">
        <v>91.65</v>
      </c>
      <c r="C112" s="122" t="s">
        <v>620</v>
      </c>
      <c r="D112" s="121">
        <v>20210706</v>
      </c>
      <c r="E112" s="115">
        <v>91.65</v>
      </c>
      <c r="F112" s="122" t="s">
        <v>621</v>
      </c>
      <c r="G112" s="122" t="s">
        <v>599</v>
      </c>
      <c r="H112" s="121" t="s">
        <v>187</v>
      </c>
    </row>
    <row r="113" spans="1:8" ht="63.75" x14ac:dyDescent="0.25">
      <c r="A113" s="121" t="s">
        <v>622</v>
      </c>
      <c r="B113" s="115">
        <v>85.4</v>
      </c>
      <c r="C113" s="122" t="s">
        <v>623</v>
      </c>
      <c r="D113" s="121">
        <v>20210712</v>
      </c>
      <c r="E113" s="115">
        <v>85.4</v>
      </c>
      <c r="F113" s="122" t="s">
        <v>624</v>
      </c>
      <c r="G113" s="122" t="s">
        <v>625</v>
      </c>
      <c r="H113" s="121" t="s">
        <v>187</v>
      </c>
    </row>
    <row r="114" spans="1:8" ht="63.75" x14ac:dyDescent="0.25">
      <c r="A114" s="121" t="s">
        <v>626</v>
      </c>
      <c r="B114" s="115">
        <v>40</v>
      </c>
      <c r="C114" s="122" t="s">
        <v>521</v>
      </c>
      <c r="D114" s="121">
        <v>20210713</v>
      </c>
      <c r="E114" s="115">
        <v>40</v>
      </c>
      <c r="F114" s="122" t="s">
        <v>627</v>
      </c>
      <c r="G114" s="122" t="s">
        <v>523</v>
      </c>
      <c r="H114" s="121" t="s">
        <v>187</v>
      </c>
    </row>
    <row r="115" spans="1:8" ht="63.75" x14ac:dyDescent="0.25">
      <c r="A115" s="121" t="s">
        <v>628</v>
      </c>
      <c r="B115" s="115">
        <v>12.81</v>
      </c>
      <c r="C115" s="122" t="s">
        <v>521</v>
      </c>
      <c r="D115" s="121">
        <v>20210713</v>
      </c>
      <c r="E115" s="115">
        <v>12.81</v>
      </c>
      <c r="F115" s="122" t="s">
        <v>629</v>
      </c>
      <c r="G115" s="122" t="s">
        <v>523</v>
      </c>
      <c r="H115" s="121" t="s">
        <v>187</v>
      </c>
    </row>
    <row r="116" spans="1:8" ht="38.25" x14ac:dyDescent="0.25">
      <c r="A116" s="121" t="s">
        <v>630</v>
      </c>
      <c r="B116" s="115">
        <v>476.45</v>
      </c>
      <c r="C116" s="122" t="s">
        <v>364</v>
      </c>
      <c r="D116" s="121">
        <v>20210713</v>
      </c>
      <c r="E116" s="115">
        <v>476.45</v>
      </c>
      <c r="F116" s="122" t="s">
        <v>631</v>
      </c>
      <c r="G116" s="122" t="s">
        <v>547</v>
      </c>
      <c r="H116" s="121" t="s">
        <v>187</v>
      </c>
    </row>
    <row r="117" spans="1:8" ht="51" x14ac:dyDescent="0.25">
      <c r="A117" s="121" t="s">
        <v>632</v>
      </c>
      <c r="B117" s="115">
        <v>430.23</v>
      </c>
      <c r="C117" s="122" t="s">
        <v>633</v>
      </c>
      <c r="D117" s="121">
        <v>20210716</v>
      </c>
      <c r="E117" s="115">
        <v>430.23</v>
      </c>
      <c r="F117" s="122" t="s">
        <v>634</v>
      </c>
      <c r="G117" s="122" t="s">
        <v>635</v>
      </c>
      <c r="H117" s="121" t="s">
        <v>187</v>
      </c>
    </row>
    <row r="118" spans="1:8" ht="76.5" x14ac:dyDescent="0.25">
      <c r="A118" s="121" t="s">
        <v>636</v>
      </c>
      <c r="B118" s="115">
        <v>5124</v>
      </c>
      <c r="C118" s="122" t="s">
        <v>637</v>
      </c>
      <c r="D118" s="121">
        <v>20210719</v>
      </c>
      <c r="E118" s="115">
        <v>5124</v>
      </c>
      <c r="F118" s="122" t="s">
        <v>638</v>
      </c>
      <c r="G118" s="122" t="s">
        <v>625</v>
      </c>
      <c r="H118" s="121" t="s">
        <v>187</v>
      </c>
    </row>
    <row r="119" spans="1:8" ht="76.5" x14ac:dyDescent="0.25">
      <c r="A119" s="121" t="s">
        <v>639</v>
      </c>
      <c r="B119" s="115">
        <v>50.01</v>
      </c>
      <c r="C119" s="122" t="s">
        <v>521</v>
      </c>
      <c r="D119" s="121">
        <v>20210719</v>
      </c>
      <c r="E119" s="115">
        <v>50.01</v>
      </c>
      <c r="F119" s="122" t="s">
        <v>640</v>
      </c>
      <c r="G119" s="122" t="s">
        <v>641</v>
      </c>
      <c r="H119" s="121" t="s">
        <v>187</v>
      </c>
    </row>
    <row r="120" spans="1:8" ht="76.5" x14ac:dyDescent="0.25">
      <c r="A120" s="121" t="s">
        <v>642</v>
      </c>
      <c r="B120" s="115">
        <v>660.02</v>
      </c>
      <c r="C120" s="122" t="s">
        <v>521</v>
      </c>
      <c r="D120" s="121">
        <v>20210719</v>
      </c>
      <c r="E120" s="115">
        <v>497.82</v>
      </c>
      <c r="F120" s="122" t="s">
        <v>643</v>
      </c>
      <c r="G120" s="122" t="s">
        <v>644</v>
      </c>
      <c r="H120" s="121" t="s">
        <v>187</v>
      </c>
    </row>
    <row r="121" spans="1:8" ht="76.5" x14ac:dyDescent="0.25">
      <c r="A121" s="121" t="s">
        <v>645</v>
      </c>
      <c r="B121" s="115">
        <v>40.26</v>
      </c>
      <c r="C121" s="122" t="s">
        <v>521</v>
      </c>
      <c r="D121" s="121">
        <v>20210719</v>
      </c>
      <c r="E121" s="115">
        <v>34.159999999999997</v>
      </c>
      <c r="F121" s="122" t="s">
        <v>646</v>
      </c>
      <c r="G121" s="122" t="s">
        <v>585</v>
      </c>
      <c r="H121" s="121" t="s">
        <v>187</v>
      </c>
    </row>
    <row r="122" spans="1:8" ht="63.75" x14ac:dyDescent="0.25">
      <c r="A122" s="121" t="s">
        <v>647</v>
      </c>
      <c r="B122" s="115">
        <v>106.65</v>
      </c>
      <c r="C122" s="122" t="s">
        <v>479</v>
      </c>
      <c r="D122" s="121">
        <v>20210727</v>
      </c>
      <c r="E122" s="115">
        <v>106.65</v>
      </c>
      <c r="F122" s="122" t="s">
        <v>648</v>
      </c>
      <c r="G122" s="122" t="s">
        <v>481</v>
      </c>
      <c r="H122" s="121" t="s">
        <v>187</v>
      </c>
    </row>
    <row r="123" spans="1:8" ht="63.75" x14ac:dyDescent="0.25">
      <c r="A123" s="121" t="s">
        <v>649</v>
      </c>
      <c r="B123" s="115">
        <v>50</v>
      </c>
      <c r="C123" s="122" t="s">
        <v>521</v>
      </c>
      <c r="D123" s="121">
        <v>20210730</v>
      </c>
      <c r="E123" s="115">
        <v>50</v>
      </c>
      <c r="F123" s="122" t="s">
        <v>650</v>
      </c>
      <c r="G123" s="122" t="s">
        <v>523</v>
      </c>
      <c r="H123" s="121" t="s">
        <v>187</v>
      </c>
    </row>
    <row r="124" spans="1:8" ht="63.75" x14ac:dyDescent="0.25">
      <c r="A124" s="121" t="s">
        <v>651</v>
      </c>
      <c r="B124" s="115">
        <v>12.81</v>
      </c>
      <c r="C124" s="122" t="s">
        <v>521</v>
      </c>
      <c r="D124" s="121">
        <v>20210730</v>
      </c>
      <c r="E124" s="115">
        <v>12.81</v>
      </c>
      <c r="F124" s="122" t="s">
        <v>652</v>
      </c>
      <c r="G124" s="122" t="s">
        <v>523</v>
      </c>
      <c r="H124" s="121" t="s">
        <v>187</v>
      </c>
    </row>
    <row r="125" spans="1:8" ht="76.5" x14ac:dyDescent="0.25">
      <c r="A125" s="121" t="s">
        <v>653</v>
      </c>
      <c r="B125" s="115">
        <v>10940.96</v>
      </c>
      <c r="C125" s="122" t="s">
        <v>654</v>
      </c>
      <c r="D125" s="121">
        <v>20210730</v>
      </c>
      <c r="E125" s="115">
        <v>1972.96</v>
      </c>
      <c r="F125" s="122" t="s">
        <v>655</v>
      </c>
      <c r="G125" s="122" t="s">
        <v>656</v>
      </c>
      <c r="H125" s="121" t="s">
        <v>187</v>
      </c>
    </row>
    <row r="126" spans="1:8" ht="76.5" x14ac:dyDescent="0.25">
      <c r="A126" s="121" t="s">
        <v>657</v>
      </c>
      <c r="B126" s="115">
        <v>34190.82</v>
      </c>
      <c r="C126" s="122" t="s">
        <v>384</v>
      </c>
      <c r="D126" s="121">
        <v>20210803</v>
      </c>
      <c r="E126" s="115">
        <v>34190.82</v>
      </c>
      <c r="F126" s="122" t="s">
        <v>658</v>
      </c>
      <c r="G126" s="122" t="s">
        <v>386</v>
      </c>
      <c r="H126" s="121" t="s">
        <v>187</v>
      </c>
    </row>
    <row r="127" spans="1:8" ht="89.25" x14ac:dyDescent="0.25">
      <c r="A127" s="121" t="s">
        <v>659</v>
      </c>
      <c r="B127" s="115">
        <v>224.2</v>
      </c>
      <c r="C127" s="122" t="s">
        <v>660</v>
      </c>
      <c r="D127" s="121">
        <v>20210803</v>
      </c>
      <c r="E127" s="115">
        <v>224.2</v>
      </c>
      <c r="F127" s="122" t="s">
        <v>661</v>
      </c>
      <c r="G127" s="122" t="s">
        <v>386</v>
      </c>
      <c r="H127" s="121" t="s">
        <v>187</v>
      </c>
    </row>
    <row r="128" spans="1:8" ht="63.75" x14ac:dyDescent="0.25">
      <c r="A128" s="121" t="s">
        <v>662</v>
      </c>
      <c r="B128" s="115">
        <v>551.85</v>
      </c>
      <c r="C128" s="122" t="s">
        <v>521</v>
      </c>
      <c r="D128" s="121">
        <v>20210906</v>
      </c>
      <c r="E128" s="115">
        <v>551.85</v>
      </c>
      <c r="F128" s="122" t="s">
        <v>663</v>
      </c>
      <c r="G128" s="122" t="s">
        <v>664</v>
      </c>
      <c r="H128" s="121" t="s">
        <v>187</v>
      </c>
    </row>
    <row r="129" spans="1:8" ht="63.75" x14ac:dyDescent="0.25">
      <c r="A129" s="121" t="s">
        <v>665</v>
      </c>
      <c r="B129" s="115">
        <v>25.62</v>
      </c>
      <c r="C129" s="122" t="s">
        <v>521</v>
      </c>
      <c r="D129" s="121">
        <v>20210906</v>
      </c>
      <c r="E129" s="115">
        <v>25.62</v>
      </c>
      <c r="F129" s="122" t="s">
        <v>666</v>
      </c>
      <c r="G129" s="122" t="s">
        <v>667</v>
      </c>
      <c r="H129" s="121" t="s">
        <v>187</v>
      </c>
    </row>
    <row r="130" spans="1:8" ht="63.75" x14ac:dyDescent="0.25">
      <c r="A130" s="121" t="s">
        <v>668</v>
      </c>
      <c r="B130" s="115">
        <v>161.25</v>
      </c>
      <c r="C130" s="122" t="s">
        <v>527</v>
      </c>
      <c r="D130" s="121">
        <v>20210906</v>
      </c>
      <c r="E130" s="115">
        <v>161.25</v>
      </c>
      <c r="F130" s="122" t="s">
        <v>669</v>
      </c>
      <c r="G130" s="122" t="s">
        <v>664</v>
      </c>
      <c r="H130" s="121" t="s">
        <v>187</v>
      </c>
    </row>
    <row r="131" spans="1:8" ht="76.5" x14ac:dyDescent="0.25">
      <c r="A131" s="121" t="s">
        <v>670</v>
      </c>
      <c r="B131" s="115">
        <v>3050</v>
      </c>
      <c r="C131" s="122" t="s">
        <v>671</v>
      </c>
      <c r="D131" s="121">
        <v>20210101</v>
      </c>
      <c r="E131" s="115">
        <v>3050</v>
      </c>
      <c r="F131" s="122" t="s">
        <v>672</v>
      </c>
      <c r="G131" s="122" t="s">
        <v>673</v>
      </c>
      <c r="H131" s="121" t="s">
        <v>187</v>
      </c>
    </row>
    <row r="132" spans="1:8" ht="76.5" x14ac:dyDescent="0.25">
      <c r="A132" s="121" t="s">
        <v>674</v>
      </c>
      <c r="B132" s="115">
        <v>72590</v>
      </c>
      <c r="C132" s="122" t="s">
        <v>675</v>
      </c>
      <c r="D132" s="121">
        <v>20210906</v>
      </c>
      <c r="E132" s="115">
        <v>37804.57</v>
      </c>
      <c r="F132" s="122" t="s">
        <v>676</v>
      </c>
      <c r="G132" s="122" t="s">
        <v>677</v>
      </c>
      <c r="H132" s="121" t="s">
        <v>187</v>
      </c>
    </row>
    <row r="133" spans="1:8" ht="76.5" x14ac:dyDescent="0.25">
      <c r="A133" s="121" t="s">
        <v>678</v>
      </c>
      <c r="B133" s="115">
        <v>31110</v>
      </c>
      <c r="C133" s="122" t="s">
        <v>679</v>
      </c>
      <c r="D133" s="121">
        <v>20210906</v>
      </c>
      <c r="E133" s="115">
        <v>16201.95</v>
      </c>
      <c r="F133" s="122" t="s">
        <v>676</v>
      </c>
      <c r="G133" s="122" t="s">
        <v>677</v>
      </c>
      <c r="H133" s="121" t="s">
        <v>187</v>
      </c>
    </row>
    <row r="134" spans="1:8" ht="63.75" x14ac:dyDescent="0.25">
      <c r="A134" s="121" t="s">
        <v>680</v>
      </c>
      <c r="B134" s="115">
        <v>441</v>
      </c>
      <c r="C134" s="122" t="s">
        <v>521</v>
      </c>
      <c r="D134" s="121">
        <v>20210909</v>
      </c>
      <c r="E134" s="115">
        <v>441</v>
      </c>
      <c r="F134" s="122" t="s">
        <v>681</v>
      </c>
      <c r="G134" s="122" t="s">
        <v>580</v>
      </c>
      <c r="H134" s="121" t="s">
        <v>187</v>
      </c>
    </row>
    <row r="135" spans="1:8" ht="63.75" x14ac:dyDescent="0.25">
      <c r="A135" s="121" t="s">
        <v>682</v>
      </c>
      <c r="B135" s="115">
        <v>18.3</v>
      </c>
      <c r="C135" s="122" t="s">
        <v>521</v>
      </c>
      <c r="D135" s="121">
        <v>20210909</v>
      </c>
      <c r="E135" s="115">
        <v>18.3</v>
      </c>
      <c r="F135" s="122" t="s">
        <v>683</v>
      </c>
      <c r="G135" s="122" t="s">
        <v>585</v>
      </c>
      <c r="H135" s="121" t="s">
        <v>187</v>
      </c>
    </row>
    <row r="136" spans="1:8" ht="76.5" x14ac:dyDescent="0.25">
      <c r="A136" s="121" t="s">
        <v>684</v>
      </c>
      <c r="B136" s="115">
        <v>450</v>
      </c>
      <c r="C136" s="122" t="s">
        <v>521</v>
      </c>
      <c r="D136" s="121">
        <v>20210910</v>
      </c>
      <c r="E136" s="115">
        <v>450</v>
      </c>
      <c r="F136" s="122" t="s">
        <v>685</v>
      </c>
      <c r="G136" s="122" t="s">
        <v>686</v>
      </c>
      <c r="H136" s="121" t="s">
        <v>187</v>
      </c>
    </row>
    <row r="137" spans="1:8" ht="89.25" x14ac:dyDescent="0.25">
      <c r="A137" s="121" t="s">
        <v>687</v>
      </c>
      <c r="B137" s="115">
        <v>38.43</v>
      </c>
      <c r="C137" s="122" t="s">
        <v>521</v>
      </c>
      <c r="D137" s="121">
        <v>20210910</v>
      </c>
      <c r="E137" s="115">
        <v>38.43</v>
      </c>
      <c r="F137" s="122" t="s">
        <v>688</v>
      </c>
      <c r="G137" s="122" t="s">
        <v>686</v>
      </c>
      <c r="H137" s="121" t="s">
        <v>187</v>
      </c>
    </row>
    <row r="138" spans="1:8" ht="76.5" x14ac:dyDescent="0.25">
      <c r="A138" s="121" t="s">
        <v>689</v>
      </c>
      <c r="B138" s="115">
        <v>25.03</v>
      </c>
      <c r="C138" s="122" t="s">
        <v>521</v>
      </c>
      <c r="D138" s="121">
        <v>20210920</v>
      </c>
      <c r="E138" s="115">
        <v>25.03</v>
      </c>
      <c r="F138" s="122" t="s">
        <v>690</v>
      </c>
      <c r="G138" s="122" t="s">
        <v>641</v>
      </c>
      <c r="H138" s="121" t="s">
        <v>187</v>
      </c>
    </row>
    <row r="139" spans="1:8" ht="76.5" x14ac:dyDescent="0.25">
      <c r="A139" s="121" t="s">
        <v>691</v>
      </c>
      <c r="B139" s="115">
        <v>408.23</v>
      </c>
      <c r="C139" s="122" t="s">
        <v>521</v>
      </c>
      <c r="D139" s="121">
        <v>20210920</v>
      </c>
      <c r="E139" s="115">
        <v>408.23</v>
      </c>
      <c r="F139" s="122" t="s">
        <v>690</v>
      </c>
      <c r="G139" s="122" t="s">
        <v>644</v>
      </c>
      <c r="H139" s="121" t="s">
        <v>187</v>
      </c>
    </row>
    <row r="140" spans="1:8" ht="76.5" x14ac:dyDescent="0.25">
      <c r="A140" s="121" t="s">
        <v>692</v>
      </c>
      <c r="B140" s="115">
        <v>34.159999999999997</v>
      </c>
      <c r="C140" s="122" t="s">
        <v>521</v>
      </c>
      <c r="D140" s="121">
        <v>20210920</v>
      </c>
      <c r="E140" s="115">
        <v>34.159999999999997</v>
      </c>
      <c r="F140" s="122" t="s">
        <v>690</v>
      </c>
      <c r="G140" s="122" t="s">
        <v>585</v>
      </c>
      <c r="H140" s="121" t="s">
        <v>187</v>
      </c>
    </row>
    <row r="141" spans="1:8" ht="51" x14ac:dyDescent="0.25">
      <c r="A141" s="121" t="s">
        <v>693</v>
      </c>
      <c r="B141" s="115">
        <v>368928</v>
      </c>
      <c r="C141" s="122" t="s">
        <v>549</v>
      </c>
      <c r="D141" s="121">
        <v>20210916</v>
      </c>
      <c r="E141" s="115">
        <v>368928</v>
      </c>
      <c r="F141" s="122" t="s">
        <v>694</v>
      </c>
      <c r="G141" s="122" t="s">
        <v>695</v>
      </c>
      <c r="H141" s="121" t="s">
        <v>187</v>
      </c>
    </row>
    <row r="142" spans="1:8" ht="25.5" x14ac:dyDescent="0.25">
      <c r="A142" s="121" t="s">
        <v>696</v>
      </c>
      <c r="B142" s="115">
        <v>5000</v>
      </c>
      <c r="C142" s="122" t="s">
        <v>697</v>
      </c>
      <c r="D142" s="121">
        <v>20210921</v>
      </c>
      <c r="E142" s="115">
        <v>5000</v>
      </c>
      <c r="F142" s="122" t="s">
        <v>698</v>
      </c>
      <c r="G142" s="122" t="s">
        <v>699</v>
      </c>
      <c r="H142" s="121" t="s">
        <v>187</v>
      </c>
    </row>
    <row r="143" spans="1:8" ht="76.5" x14ac:dyDescent="0.25">
      <c r="A143" s="121" t="s">
        <v>700</v>
      </c>
      <c r="B143" s="115">
        <v>185000</v>
      </c>
      <c r="C143" s="122" t="s">
        <v>452</v>
      </c>
      <c r="D143" s="121">
        <v>20210921</v>
      </c>
      <c r="E143" s="115">
        <v>185000</v>
      </c>
      <c r="F143" s="122" t="s">
        <v>701</v>
      </c>
      <c r="G143" s="122" t="s">
        <v>702</v>
      </c>
      <c r="H143" s="121" t="s">
        <v>187</v>
      </c>
    </row>
    <row r="144" spans="1:8" ht="76.5" x14ac:dyDescent="0.25">
      <c r="A144" s="121" t="s">
        <v>703</v>
      </c>
      <c r="B144" s="115">
        <v>71.099999999999994</v>
      </c>
      <c r="C144" s="122" t="s">
        <v>479</v>
      </c>
      <c r="D144" s="121">
        <v>20210921</v>
      </c>
      <c r="E144" s="115">
        <v>71.099999999999994</v>
      </c>
      <c r="F144" s="122" t="s">
        <v>704</v>
      </c>
      <c r="G144" s="122" t="s">
        <v>481</v>
      </c>
      <c r="H144" s="121" t="s">
        <v>187</v>
      </c>
    </row>
    <row r="145" spans="1:8" ht="76.5" x14ac:dyDescent="0.25">
      <c r="A145" s="121" t="s">
        <v>705</v>
      </c>
      <c r="B145" s="115">
        <v>129</v>
      </c>
      <c r="C145" s="122" t="s">
        <v>521</v>
      </c>
      <c r="D145" s="121">
        <v>20210921</v>
      </c>
      <c r="E145" s="115">
        <v>129</v>
      </c>
      <c r="F145" s="122" t="s">
        <v>706</v>
      </c>
      <c r="G145" s="122" t="s">
        <v>523</v>
      </c>
      <c r="H145" s="121" t="s">
        <v>187</v>
      </c>
    </row>
    <row r="146" spans="1:8" ht="76.5" x14ac:dyDescent="0.25">
      <c r="A146" s="121" t="s">
        <v>707</v>
      </c>
      <c r="B146" s="115">
        <v>6.1</v>
      </c>
      <c r="C146" s="122" t="s">
        <v>521</v>
      </c>
      <c r="D146" s="121">
        <v>20210921</v>
      </c>
      <c r="E146" s="115">
        <v>6.1</v>
      </c>
      <c r="F146" s="122" t="s">
        <v>708</v>
      </c>
      <c r="G146" s="122" t="s">
        <v>523</v>
      </c>
      <c r="H146" s="121" t="s">
        <v>187</v>
      </c>
    </row>
    <row r="147" spans="1:8" ht="76.5" x14ac:dyDescent="0.25">
      <c r="A147" s="121" t="s">
        <v>709</v>
      </c>
      <c r="B147" s="115">
        <v>23665.56</v>
      </c>
      <c r="C147" s="122" t="s">
        <v>710</v>
      </c>
      <c r="D147" s="121">
        <v>20210923</v>
      </c>
      <c r="E147" s="115">
        <v>23665.56</v>
      </c>
      <c r="F147" s="122" t="s">
        <v>711</v>
      </c>
      <c r="G147" s="122" t="s">
        <v>477</v>
      </c>
      <c r="H147" s="121" t="s">
        <v>187</v>
      </c>
    </row>
    <row r="148" spans="1:8" ht="76.5" x14ac:dyDescent="0.25">
      <c r="A148" s="121" t="s">
        <v>712</v>
      </c>
      <c r="B148" s="115">
        <v>100.01</v>
      </c>
      <c r="C148" s="122" t="s">
        <v>521</v>
      </c>
      <c r="D148" s="121">
        <v>20210924</v>
      </c>
      <c r="E148" s="115">
        <v>100.01</v>
      </c>
      <c r="F148" s="122" t="s">
        <v>713</v>
      </c>
      <c r="G148" s="122" t="s">
        <v>641</v>
      </c>
      <c r="H148" s="121" t="s">
        <v>187</v>
      </c>
    </row>
    <row r="149" spans="1:8" ht="76.5" x14ac:dyDescent="0.25">
      <c r="A149" s="121" t="s">
        <v>714</v>
      </c>
      <c r="B149" s="115">
        <v>682.68</v>
      </c>
      <c r="C149" s="122" t="s">
        <v>521</v>
      </c>
      <c r="D149" s="121">
        <v>20210924</v>
      </c>
      <c r="E149" s="115">
        <v>682.68</v>
      </c>
      <c r="F149" s="122" t="s">
        <v>713</v>
      </c>
      <c r="G149" s="122" t="s">
        <v>644</v>
      </c>
      <c r="H149" s="121" t="s">
        <v>187</v>
      </c>
    </row>
    <row r="150" spans="1:8" ht="76.5" x14ac:dyDescent="0.25">
      <c r="A150" s="121" t="s">
        <v>715</v>
      </c>
      <c r="B150" s="115">
        <v>73.81</v>
      </c>
      <c r="C150" s="122" t="s">
        <v>521</v>
      </c>
      <c r="D150" s="121">
        <v>20210924</v>
      </c>
      <c r="E150" s="115">
        <v>73.81</v>
      </c>
      <c r="F150" s="122" t="s">
        <v>713</v>
      </c>
      <c r="G150" s="122" t="s">
        <v>585</v>
      </c>
      <c r="H150" s="121" t="s">
        <v>187</v>
      </c>
    </row>
    <row r="151" spans="1:8" ht="63.75" x14ac:dyDescent="0.25">
      <c r="A151" s="121" t="s">
        <v>716</v>
      </c>
      <c r="B151" s="115">
        <v>174</v>
      </c>
      <c r="C151" s="122" t="s">
        <v>521</v>
      </c>
      <c r="D151" s="121">
        <v>20210927</v>
      </c>
      <c r="E151" s="115">
        <v>174</v>
      </c>
      <c r="F151" s="122" t="s">
        <v>717</v>
      </c>
      <c r="G151" s="122" t="s">
        <v>580</v>
      </c>
      <c r="H151" s="121" t="s">
        <v>187</v>
      </c>
    </row>
    <row r="152" spans="1:8" ht="63.75" x14ac:dyDescent="0.25">
      <c r="A152" s="121" t="s">
        <v>718</v>
      </c>
      <c r="B152" s="115">
        <v>6.1</v>
      </c>
      <c r="C152" s="122" t="s">
        <v>521</v>
      </c>
      <c r="D152" s="121">
        <v>20210927</v>
      </c>
      <c r="E152" s="115">
        <v>6.1</v>
      </c>
      <c r="F152" s="122" t="s">
        <v>719</v>
      </c>
      <c r="G152" s="122" t="s">
        <v>585</v>
      </c>
      <c r="H152" s="121" t="s">
        <v>187</v>
      </c>
    </row>
    <row r="153" spans="1:8" ht="63.75" x14ac:dyDescent="0.25">
      <c r="A153" s="121" t="s">
        <v>720</v>
      </c>
      <c r="B153" s="115">
        <v>142.19999999999999</v>
      </c>
      <c r="C153" s="122" t="s">
        <v>479</v>
      </c>
      <c r="D153" s="121">
        <v>20210927</v>
      </c>
      <c r="E153" s="115">
        <v>142.19999999999999</v>
      </c>
      <c r="F153" s="122" t="s">
        <v>721</v>
      </c>
      <c r="G153" s="122" t="s">
        <v>580</v>
      </c>
      <c r="H153" s="121" t="s">
        <v>187</v>
      </c>
    </row>
    <row r="154" spans="1:8" ht="76.5" x14ac:dyDescent="0.25">
      <c r="A154" s="121" t="s">
        <v>722</v>
      </c>
      <c r="B154" s="115">
        <v>157.47999999999999</v>
      </c>
      <c r="C154" s="122" t="s">
        <v>521</v>
      </c>
      <c r="D154" s="121">
        <v>20210927</v>
      </c>
      <c r="E154" s="115">
        <v>157.47999999999999</v>
      </c>
      <c r="F154" s="122" t="s">
        <v>723</v>
      </c>
      <c r="G154" s="122" t="s">
        <v>580</v>
      </c>
      <c r="H154" s="121" t="s">
        <v>187</v>
      </c>
    </row>
    <row r="155" spans="1:8" ht="76.5" x14ac:dyDescent="0.25">
      <c r="A155" s="121" t="s">
        <v>724</v>
      </c>
      <c r="B155" s="115">
        <v>17.079999999999998</v>
      </c>
      <c r="C155" s="122" t="s">
        <v>521</v>
      </c>
      <c r="D155" s="121">
        <v>20210927</v>
      </c>
      <c r="E155" s="115">
        <v>17.079999999999998</v>
      </c>
      <c r="F155" s="122" t="s">
        <v>725</v>
      </c>
      <c r="G155" s="122" t="s">
        <v>585</v>
      </c>
      <c r="H155" s="121" t="s">
        <v>187</v>
      </c>
    </row>
    <row r="156" spans="1:8" ht="63.75" x14ac:dyDescent="0.25">
      <c r="A156" s="121" t="s">
        <v>726</v>
      </c>
      <c r="B156" s="115">
        <v>17545.2</v>
      </c>
      <c r="C156" s="122" t="s">
        <v>675</v>
      </c>
      <c r="D156" s="121">
        <v>20210101</v>
      </c>
      <c r="E156" s="115">
        <v>7925.06</v>
      </c>
      <c r="F156" s="122" t="s">
        <v>727</v>
      </c>
      <c r="G156" s="122" t="s">
        <v>728</v>
      </c>
      <c r="H156" s="121" t="s">
        <v>187</v>
      </c>
    </row>
    <row r="157" spans="1:8" ht="76.5" x14ac:dyDescent="0.25">
      <c r="A157" s="121" t="s">
        <v>729</v>
      </c>
      <c r="B157" s="115">
        <v>626</v>
      </c>
      <c r="C157" s="122" t="s">
        <v>730</v>
      </c>
      <c r="D157" s="121">
        <v>20210928</v>
      </c>
      <c r="E157" s="115">
        <v>626</v>
      </c>
      <c r="F157" s="122" t="s">
        <v>731</v>
      </c>
      <c r="G157" s="122" t="s">
        <v>732</v>
      </c>
      <c r="H157" s="121" t="s">
        <v>187</v>
      </c>
    </row>
    <row r="158" spans="1:8" ht="25.5" x14ac:dyDescent="0.25">
      <c r="A158" s="121" t="s">
        <v>733</v>
      </c>
      <c r="B158" s="115">
        <v>4113.0600000000004</v>
      </c>
      <c r="C158" s="122" t="s">
        <v>734</v>
      </c>
      <c r="D158" s="121">
        <v>20210930</v>
      </c>
      <c r="E158" s="115">
        <v>4113.0600000000004</v>
      </c>
      <c r="F158" s="122" t="s">
        <v>735</v>
      </c>
      <c r="G158" s="122" t="s">
        <v>635</v>
      </c>
      <c r="H158" s="121" t="s">
        <v>187</v>
      </c>
    </row>
    <row r="159" spans="1:8" ht="63.75" x14ac:dyDescent="0.25">
      <c r="A159" s="121" t="s">
        <v>736</v>
      </c>
      <c r="B159" s="115">
        <v>436</v>
      </c>
      <c r="C159" s="122" t="s">
        <v>521</v>
      </c>
      <c r="D159" s="121">
        <v>20211004</v>
      </c>
      <c r="E159" s="115">
        <v>436</v>
      </c>
      <c r="F159" s="122" t="s">
        <v>737</v>
      </c>
      <c r="G159" s="122" t="s">
        <v>481</v>
      </c>
      <c r="H159" s="121" t="s">
        <v>187</v>
      </c>
    </row>
    <row r="160" spans="1:8" ht="63.75" x14ac:dyDescent="0.25">
      <c r="A160" s="121" t="s">
        <v>738</v>
      </c>
      <c r="B160" s="115">
        <v>15.86</v>
      </c>
      <c r="C160" s="122" t="s">
        <v>521</v>
      </c>
      <c r="D160" s="121">
        <v>20211004</v>
      </c>
      <c r="E160" s="115">
        <v>15.86</v>
      </c>
      <c r="F160" s="122" t="s">
        <v>739</v>
      </c>
      <c r="G160" s="122" t="s">
        <v>523</v>
      </c>
      <c r="H160" s="121" t="s">
        <v>187</v>
      </c>
    </row>
    <row r="161" spans="1:8" ht="76.5" x14ac:dyDescent="0.25">
      <c r="A161" s="121" t="s">
        <v>740</v>
      </c>
      <c r="B161" s="115">
        <v>100650</v>
      </c>
      <c r="C161" s="122" t="s">
        <v>741</v>
      </c>
      <c r="D161" s="121">
        <v>20211007</v>
      </c>
      <c r="E161" s="115">
        <v>100650</v>
      </c>
      <c r="F161" s="122" t="s">
        <v>742</v>
      </c>
      <c r="G161" s="122" t="s">
        <v>743</v>
      </c>
      <c r="H161" s="121" t="s">
        <v>187</v>
      </c>
    </row>
    <row r="162" spans="1:8" ht="51" x14ac:dyDescent="0.25">
      <c r="A162" s="121" t="s">
        <v>744</v>
      </c>
      <c r="B162" s="115">
        <v>87</v>
      </c>
      <c r="C162" s="122" t="s">
        <v>521</v>
      </c>
      <c r="D162" s="121">
        <v>20211007</v>
      </c>
      <c r="E162" s="115">
        <v>87</v>
      </c>
      <c r="F162" s="122" t="s">
        <v>745</v>
      </c>
      <c r="G162" s="122" t="s">
        <v>580</v>
      </c>
      <c r="H162" s="121" t="s">
        <v>187</v>
      </c>
    </row>
    <row r="163" spans="1:8" ht="63.75" x14ac:dyDescent="0.25">
      <c r="A163" s="121" t="s">
        <v>746</v>
      </c>
      <c r="B163" s="115">
        <v>6.1</v>
      </c>
      <c r="C163" s="122" t="s">
        <v>521</v>
      </c>
      <c r="D163" s="121">
        <v>20211007</v>
      </c>
      <c r="E163" s="115">
        <v>6.1</v>
      </c>
      <c r="F163" s="122" t="s">
        <v>747</v>
      </c>
      <c r="G163" s="122" t="s">
        <v>585</v>
      </c>
      <c r="H163" s="121" t="s">
        <v>187</v>
      </c>
    </row>
    <row r="164" spans="1:8" ht="51" x14ac:dyDescent="0.25">
      <c r="A164" s="121" t="s">
        <v>748</v>
      </c>
      <c r="B164" s="115">
        <v>71.099999999999994</v>
      </c>
      <c r="C164" s="122" t="s">
        <v>479</v>
      </c>
      <c r="D164" s="121">
        <v>20211007</v>
      </c>
      <c r="E164" s="115">
        <v>71.099999999999994</v>
      </c>
      <c r="F164" s="122" t="s">
        <v>749</v>
      </c>
      <c r="G164" s="122" t="s">
        <v>580</v>
      </c>
      <c r="H164" s="121" t="s">
        <v>187</v>
      </c>
    </row>
    <row r="165" spans="1:8" ht="51" x14ac:dyDescent="0.25">
      <c r="A165" s="121" t="s">
        <v>750</v>
      </c>
      <c r="B165" s="115">
        <v>181</v>
      </c>
      <c r="C165" s="122" t="s">
        <v>521</v>
      </c>
      <c r="D165" s="121">
        <v>20211007</v>
      </c>
      <c r="E165" s="115">
        <v>181</v>
      </c>
      <c r="F165" s="122" t="s">
        <v>751</v>
      </c>
      <c r="G165" s="122" t="s">
        <v>580</v>
      </c>
      <c r="H165" s="121" t="s">
        <v>187</v>
      </c>
    </row>
    <row r="166" spans="1:8" ht="51" x14ac:dyDescent="0.25">
      <c r="A166" s="121" t="s">
        <v>752</v>
      </c>
      <c r="B166" s="115">
        <v>6.1</v>
      </c>
      <c r="C166" s="122" t="s">
        <v>521</v>
      </c>
      <c r="D166" s="121">
        <v>20211007</v>
      </c>
      <c r="E166" s="115">
        <v>6.1</v>
      </c>
      <c r="F166" s="122" t="s">
        <v>753</v>
      </c>
      <c r="G166" s="122" t="s">
        <v>585</v>
      </c>
      <c r="H166" s="121" t="s">
        <v>187</v>
      </c>
    </row>
    <row r="167" spans="1:8" ht="51" x14ac:dyDescent="0.25">
      <c r="A167" s="121" t="s">
        <v>754</v>
      </c>
      <c r="B167" s="115">
        <v>152.19999999999999</v>
      </c>
      <c r="C167" s="122" t="s">
        <v>479</v>
      </c>
      <c r="D167" s="121">
        <v>20211007</v>
      </c>
      <c r="E167" s="115">
        <v>152.19999999999999</v>
      </c>
      <c r="F167" s="122" t="s">
        <v>755</v>
      </c>
      <c r="G167" s="122" t="s">
        <v>580</v>
      </c>
      <c r="H167" s="121" t="s">
        <v>187</v>
      </c>
    </row>
    <row r="168" spans="1:8" ht="63.75" x14ac:dyDescent="0.25">
      <c r="A168" s="121" t="s">
        <v>756</v>
      </c>
      <c r="B168" s="115">
        <v>184</v>
      </c>
      <c r="C168" s="122" t="s">
        <v>521</v>
      </c>
      <c r="D168" s="121">
        <v>20211007</v>
      </c>
      <c r="E168" s="115">
        <v>184</v>
      </c>
      <c r="F168" s="122" t="s">
        <v>757</v>
      </c>
      <c r="G168" s="122" t="s">
        <v>580</v>
      </c>
      <c r="H168" s="121" t="s">
        <v>187</v>
      </c>
    </row>
    <row r="169" spans="1:8" ht="63.75" x14ac:dyDescent="0.25">
      <c r="A169" s="121" t="s">
        <v>758</v>
      </c>
      <c r="B169" s="115">
        <v>6.1</v>
      </c>
      <c r="C169" s="122" t="s">
        <v>521</v>
      </c>
      <c r="D169" s="121">
        <v>20211007</v>
      </c>
      <c r="E169" s="115">
        <v>6.1</v>
      </c>
      <c r="F169" s="122" t="s">
        <v>759</v>
      </c>
      <c r="G169" s="122" t="s">
        <v>585</v>
      </c>
      <c r="H169" s="121" t="s">
        <v>187</v>
      </c>
    </row>
    <row r="170" spans="1:8" ht="51" x14ac:dyDescent="0.25">
      <c r="A170" s="121" t="s">
        <v>760</v>
      </c>
      <c r="B170" s="115">
        <v>71.099999999999994</v>
      </c>
      <c r="C170" s="122" t="s">
        <v>479</v>
      </c>
      <c r="D170" s="121">
        <v>20211007</v>
      </c>
      <c r="E170" s="115">
        <v>71.099999999999994</v>
      </c>
      <c r="F170" s="122" t="s">
        <v>761</v>
      </c>
      <c r="G170" s="122" t="s">
        <v>580</v>
      </c>
      <c r="H170" s="121" t="s">
        <v>187</v>
      </c>
    </row>
    <row r="171" spans="1:8" ht="89.25" x14ac:dyDescent="0.25">
      <c r="A171" s="121" t="s">
        <v>762</v>
      </c>
      <c r="B171" s="115">
        <v>20880.3</v>
      </c>
      <c r="C171" s="122" t="s">
        <v>763</v>
      </c>
      <c r="D171" s="121">
        <v>20210101</v>
      </c>
      <c r="E171" s="115">
        <v>14292.3</v>
      </c>
      <c r="F171" s="122" t="s">
        <v>764</v>
      </c>
      <c r="G171" s="122" t="s">
        <v>477</v>
      </c>
      <c r="H171" s="121" t="s">
        <v>187</v>
      </c>
    </row>
    <row r="172" spans="1:8" ht="76.5" x14ac:dyDescent="0.25">
      <c r="A172" s="121" t="s">
        <v>765</v>
      </c>
      <c r="B172" s="115">
        <v>183</v>
      </c>
      <c r="C172" s="122" t="s">
        <v>766</v>
      </c>
      <c r="D172" s="121">
        <v>20211007</v>
      </c>
      <c r="E172" s="115">
        <v>183</v>
      </c>
      <c r="F172" s="122" t="s">
        <v>767</v>
      </c>
      <c r="G172" s="122" t="s">
        <v>768</v>
      </c>
      <c r="H172" s="121" t="s">
        <v>187</v>
      </c>
    </row>
    <row r="173" spans="1:8" ht="38.25" x14ac:dyDescent="0.25">
      <c r="A173" s="121" t="s">
        <v>769</v>
      </c>
      <c r="B173" s="115">
        <v>1820.85</v>
      </c>
      <c r="C173" s="122" t="s">
        <v>770</v>
      </c>
      <c r="D173" s="121">
        <v>20211007</v>
      </c>
      <c r="E173" s="115">
        <v>1820.85</v>
      </c>
      <c r="F173" s="122" t="s">
        <v>771</v>
      </c>
      <c r="G173" s="122" t="s">
        <v>772</v>
      </c>
      <c r="H173" s="121" t="s">
        <v>187</v>
      </c>
    </row>
    <row r="174" spans="1:8" ht="51" x14ac:dyDescent="0.25">
      <c r="A174" s="121" t="s">
        <v>773</v>
      </c>
      <c r="B174" s="115">
        <v>100</v>
      </c>
      <c r="C174" s="122" t="s">
        <v>774</v>
      </c>
      <c r="D174" s="121">
        <v>20211011</v>
      </c>
      <c r="E174" s="115">
        <v>100</v>
      </c>
      <c r="F174" s="122" t="s">
        <v>775</v>
      </c>
      <c r="G174" s="122" t="s">
        <v>776</v>
      </c>
      <c r="H174" s="121" t="s">
        <v>187</v>
      </c>
    </row>
    <row r="175" spans="1:8" ht="63.75" x14ac:dyDescent="0.25">
      <c r="A175" s="121" t="s">
        <v>777</v>
      </c>
      <c r="B175" s="115">
        <v>300</v>
      </c>
      <c r="C175" s="122" t="s">
        <v>778</v>
      </c>
      <c r="D175" s="121">
        <v>20211011</v>
      </c>
      <c r="E175" s="115">
        <v>300</v>
      </c>
      <c r="F175" s="122" t="s">
        <v>779</v>
      </c>
      <c r="G175" s="122" t="s">
        <v>776</v>
      </c>
      <c r="H175" s="121" t="s">
        <v>187</v>
      </c>
    </row>
    <row r="176" spans="1:8" ht="76.5" x14ac:dyDescent="0.25">
      <c r="A176" s="121" t="s">
        <v>780</v>
      </c>
      <c r="B176" s="115">
        <v>25</v>
      </c>
      <c r="C176" s="122" t="s">
        <v>521</v>
      </c>
      <c r="D176" s="121">
        <v>20211013</v>
      </c>
      <c r="E176" s="115">
        <v>25</v>
      </c>
      <c r="F176" s="122" t="s">
        <v>781</v>
      </c>
      <c r="G176" s="122" t="s">
        <v>641</v>
      </c>
      <c r="H176" s="121" t="s">
        <v>187</v>
      </c>
    </row>
    <row r="177" spans="1:8" ht="76.5" x14ac:dyDescent="0.25">
      <c r="A177" s="121" t="s">
        <v>782</v>
      </c>
      <c r="B177" s="115">
        <v>433.51</v>
      </c>
      <c r="C177" s="122" t="s">
        <v>521</v>
      </c>
      <c r="D177" s="121">
        <v>20211013</v>
      </c>
      <c r="E177" s="115">
        <v>433.51</v>
      </c>
      <c r="F177" s="122" t="s">
        <v>781</v>
      </c>
      <c r="G177" s="122" t="s">
        <v>644</v>
      </c>
      <c r="H177" s="121" t="s">
        <v>187</v>
      </c>
    </row>
    <row r="178" spans="1:8" ht="76.5" x14ac:dyDescent="0.25">
      <c r="A178" s="121" t="s">
        <v>783</v>
      </c>
      <c r="B178" s="115">
        <v>28.06</v>
      </c>
      <c r="C178" s="122" t="s">
        <v>521</v>
      </c>
      <c r="D178" s="121">
        <v>20211013</v>
      </c>
      <c r="E178" s="115">
        <v>28.06</v>
      </c>
      <c r="F178" s="122" t="s">
        <v>781</v>
      </c>
      <c r="G178" s="122" t="s">
        <v>585</v>
      </c>
      <c r="H178" s="121" t="s">
        <v>187</v>
      </c>
    </row>
    <row r="179" spans="1:8" ht="51" x14ac:dyDescent="0.25">
      <c r="A179" s="121" t="s">
        <v>784</v>
      </c>
      <c r="B179" s="115">
        <v>30</v>
      </c>
      <c r="C179" s="122" t="s">
        <v>521</v>
      </c>
      <c r="D179" s="121">
        <v>20211014</v>
      </c>
      <c r="E179" s="115">
        <v>30</v>
      </c>
      <c r="F179" s="122" t="s">
        <v>785</v>
      </c>
      <c r="G179" s="122" t="s">
        <v>686</v>
      </c>
      <c r="H179" s="121" t="s">
        <v>187</v>
      </c>
    </row>
    <row r="180" spans="1:8" ht="51" x14ac:dyDescent="0.25">
      <c r="A180" s="121" t="s">
        <v>786</v>
      </c>
      <c r="B180" s="115">
        <v>30</v>
      </c>
      <c r="C180" s="122" t="s">
        <v>521</v>
      </c>
      <c r="D180" s="121">
        <v>20211014</v>
      </c>
      <c r="E180" s="115">
        <v>30</v>
      </c>
      <c r="F180" s="122" t="s">
        <v>787</v>
      </c>
      <c r="G180" s="122" t="s">
        <v>686</v>
      </c>
      <c r="H180" s="121" t="s">
        <v>187</v>
      </c>
    </row>
    <row r="181" spans="1:8" ht="51" x14ac:dyDescent="0.25">
      <c r="A181" s="121" t="s">
        <v>788</v>
      </c>
      <c r="B181" s="115">
        <v>30</v>
      </c>
      <c r="C181" s="122" t="s">
        <v>521</v>
      </c>
      <c r="D181" s="121">
        <v>20211014</v>
      </c>
      <c r="E181" s="115">
        <v>30</v>
      </c>
      <c r="F181" s="122" t="s">
        <v>789</v>
      </c>
      <c r="G181" s="122" t="s">
        <v>686</v>
      </c>
      <c r="H181" s="121" t="s">
        <v>187</v>
      </c>
    </row>
    <row r="182" spans="1:8" ht="63.75" x14ac:dyDescent="0.25">
      <c r="A182" s="121" t="s">
        <v>790</v>
      </c>
      <c r="B182" s="115">
        <v>38.43</v>
      </c>
      <c r="C182" s="122" t="s">
        <v>521</v>
      </c>
      <c r="D182" s="121">
        <v>20211014</v>
      </c>
      <c r="E182" s="115">
        <v>38.43</v>
      </c>
      <c r="F182" s="122" t="s">
        <v>791</v>
      </c>
      <c r="G182" s="122" t="s">
        <v>686</v>
      </c>
      <c r="H182" s="121" t="s">
        <v>187</v>
      </c>
    </row>
    <row r="183" spans="1:8" ht="51" x14ac:dyDescent="0.25">
      <c r="A183" s="121" t="s">
        <v>792</v>
      </c>
      <c r="B183" s="115">
        <v>461</v>
      </c>
      <c r="C183" s="122" t="s">
        <v>321</v>
      </c>
      <c r="D183" s="121">
        <v>20211018</v>
      </c>
      <c r="E183" s="115">
        <v>32.17</v>
      </c>
      <c r="F183" s="122" t="s">
        <v>793</v>
      </c>
      <c r="G183" s="122" t="s">
        <v>794</v>
      </c>
      <c r="H183" s="121" t="s">
        <v>187</v>
      </c>
    </row>
    <row r="184" spans="1:8" ht="51" x14ac:dyDescent="0.25">
      <c r="A184" s="121" t="s">
        <v>795</v>
      </c>
      <c r="B184" s="115">
        <v>305</v>
      </c>
      <c r="C184" s="122" t="s">
        <v>321</v>
      </c>
      <c r="D184" s="121">
        <v>20211019</v>
      </c>
      <c r="E184" s="115">
        <v>57.54</v>
      </c>
      <c r="F184" s="122" t="s">
        <v>796</v>
      </c>
      <c r="G184" s="122" t="s">
        <v>794</v>
      </c>
      <c r="H184" s="121" t="s">
        <v>187</v>
      </c>
    </row>
    <row r="185" spans="1:8" ht="51" x14ac:dyDescent="0.25">
      <c r="A185" s="121" t="s">
        <v>797</v>
      </c>
      <c r="B185" s="115">
        <v>305</v>
      </c>
      <c r="C185" s="122" t="s">
        <v>321</v>
      </c>
      <c r="D185" s="121">
        <v>20211019</v>
      </c>
      <c r="E185" s="115">
        <v>133.28</v>
      </c>
      <c r="F185" s="122" t="s">
        <v>798</v>
      </c>
      <c r="G185" s="122" t="s">
        <v>794</v>
      </c>
      <c r="H185" s="121" t="s">
        <v>187</v>
      </c>
    </row>
    <row r="186" spans="1:8" ht="51" x14ac:dyDescent="0.25">
      <c r="A186" s="121" t="s">
        <v>799</v>
      </c>
      <c r="B186" s="115">
        <v>108</v>
      </c>
      <c r="C186" s="122" t="s">
        <v>332</v>
      </c>
      <c r="D186" s="121">
        <v>20211019</v>
      </c>
      <c r="E186" s="115">
        <v>27.79</v>
      </c>
      <c r="F186" s="122" t="s">
        <v>800</v>
      </c>
      <c r="G186" s="122" t="s">
        <v>801</v>
      </c>
      <c r="H186" s="121" t="s">
        <v>187</v>
      </c>
    </row>
    <row r="187" spans="1:8" ht="38.25" x14ac:dyDescent="0.25">
      <c r="A187" s="121" t="s">
        <v>802</v>
      </c>
      <c r="B187" s="115">
        <v>431.3</v>
      </c>
      <c r="C187" s="122" t="s">
        <v>803</v>
      </c>
      <c r="D187" s="121">
        <v>20211019</v>
      </c>
      <c r="E187" s="115">
        <v>431.3</v>
      </c>
      <c r="F187" s="122" t="s">
        <v>804</v>
      </c>
      <c r="G187" s="122" t="s">
        <v>805</v>
      </c>
      <c r="H187" s="121" t="s">
        <v>187</v>
      </c>
    </row>
    <row r="188" spans="1:8" ht="51" x14ac:dyDescent="0.25">
      <c r="A188" s="121" t="s">
        <v>806</v>
      </c>
      <c r="B188" s="115">
        <v>844.76</v>
      </c>
      <c r="C188" s="122" t="s">
        <v>807</v>
      </c>
      <c r="D188" s="121">
        <v>20211020</v>
      </c>
      <c r="E188" s="115">
        <v>364.91</v>
      </c>
      <c r="F188" s="122" t="s">
        <v>808</v>
      </c>
      <c r="G188" s="122" t="s">
        <v>809</v>
      </c>
      <c r="H188" s="121" t="s">
        <v>187</v>
      </c>
    </row>
    <row r="189" spans="1:8" ht="51" x14ac:dyDescent="0.25">
      <c r="A189" s="121" t="s">
        <v>810</v>
      </c>
      <c r="B189" s="115">
        <v>1267.81</v>
      </c>
      <c r="C189" s="122" t="s">
        <v>807</v>
      </c>
      <c r="D189" s="121">
        <v>20211020</v>
      </c>
      <c r="E189" s="115">
        <v>469.61</v>
      </c>
      <c r="F189" s="122" t="s">
        <v>811</v>
      </c>
      <c r="G189" s="122" t="s">
        <v>809</v>
      </c>
      <c r="H189" s="121" t="s">
        <v>187</v>
      </c>
    </row>
    <row r="190" spans="1:8" ht="51" x14ac:dyDescent="0.25">
      <c r="A190" s="121" t="s">
        <v>812</v>
      </c>
      <c r="B190" s="115">
        <v>2650.83</v>
      </c>
      <c r="C190" s="122" t="s">
        <v>807</v>
      </c>
      <c r="D190" s="121">
        <v>20211020</v>
      </c>
      <c r="E190" s="115">
        <v>1260.22</v>
      </c>
      <c r="F190" s="122" t="s">
        <v>813</v>
      </c>
      <c r="G190" s="122" t="s">
        <v>809</v>
      </c>
      <c r="H190" s="121" t="s">
        <v>187</v>
      </c>
    </row>
    <row r="191" spans="1:8" ht="38.25" x14ac:dyDescent="0.25">
      <c r="A191" s="121" t="s">
        <v>814</v>
      </c>
      <c r="B191" s="115">
        <v>640.26</v>
      </c>
      <c r="C191" s="122" t="s">
        <v>815</v>
      </c>
      <c r="D191" s="121">
        <v>20211021</v>
      </c>
      <c r="E191" s="115">
        <v>137.46</v>
      </c>
      <c r="F191" s="122" t="s">
        <v>816</v>
      </c>
      <c r="G191" s="122" t="s">
        <v>817</v>
      </c>
      <c r="H191" s="121" t="s">
        <v>187</v>
      </c>
    </row>
    <row r="192" spans="1:8" ht="63.75" x14ac:dyDescent="0.25">
      <c r="A192" s="121" t="s">
        <v>818</v>
      </c>
      <c r="B192" s="115">
        <v>1427.4</v>
      </c>
      <c r="C192" s="122" t="s">
        <v>819</v>
      </c>
      <c r="D192" s="121">
        <v>20211025</v>
      </c>
      <c r="E192" s="115">
        <v>1427.4</v>
      </c>
      <c r="F192" s="122" t="s">
        <v>820</v>
      </c>
      <c r="G192" s="122" t="s">
        <v>589</v>
      </c>
      <c r="H192" s="121" t="s">
        <v>187</v>
      </c>
    </row>
    <row r="193" spans="1:8" ht="76.5" x14ac:dyDescent="0.25">
      <c r="A193" s="121" t="s">
        <v>821</v>
      </c>
      <c r="B193" s="115">
        <v>13365.29</v>
      </c>
      <c r="C193" s="122" t="s">
        <v>270</v>
      </c>
      <c r="D193" s="121">
        <v>20211026</v>
      </c>
      <c r="E193" s="115">
        <v>2914.53</v>
      </c>
      <c r="F193" s="122" t="s">
        <v>822</v>
      </c>
      <c r="G193" s="122" t="s">
        <v>809</v>
      </c>
      <c r="H193" s="121" t="s">
        <v>187</v>
      </c>
    </row>
    <row r="194" spans="1:8" ht="63.75" x14ac:dyDescent="0.25">
      <c r="A194" s="121" t="s">
        <v>823</v>
      </c>
      <c r="B194" s="115">
        <v>101.65</v>
      </c>
      <c r="C194" s="122" t="s">
        <v>607</v>
      </c>
      <c r="D194" s="121">
        <v>20211027</v>
      </c>
      <c r="E194" s="115">
        <v>101.65</v>
      </c>
      <c r="F194" s="122" t="s">
        <v>824</v>
      </c>
      <c r="G194" s="122" t="s">
        <v>644</v>
      </c>
      <c r="H194" s="121" t="s">
        <v>187</v>
      </c>
    </row>
    <row r="195" spans="1:8" ht="76.5" x14ac:dyDescent="0.25">
      <c r="A195" s="121" t="s">
        <v>825</v>
      </c>
      <c r="B195" s="115">
        <v>359.35</v>
      </c>
      <c r="C195" s="122" t="s">
        <v>521</v>
      </c>
      <c r="D195" s="121">
        <v>20211027</v>
      </c>
      <c r="E195" s="115">
        <v>359.35</v>
      </c>
      <c r="F195" s="122" t="s">
        <v>826</v>
      </c>
      <c r="G195" s="122" t="s">
        <v>644</v>
      </c>
      <c r="H195" s="121" t="s">
        <v>187</v>
      </c>
    </row>
    <row r="196" spans="1:8" ht="76.5" x14ac:dyDescent="0.25">
      <c r="A196" s="121" t="s">
        <v>827</v>
      </c>
      <c r="B196" s="115">
        <v>15.86</v>
      </c>
      <c r="C196" s="122" t="s">
        <v>521</v>
      </c>
      <c r="D196" s="121">
        <v>20211027</v>
      </c>
      <c r="E196" s="115">
        <v>15.86</v>
      </c>
      <c r="F196" s="122" t="s">
        <v>828</v>
      </c>
      <c r="G196" s="122" t="s">
        <v>585</v>
      </c>
      <c r="H196" s="121" t="s">
        <v>187</v>
      </c>
    </row>
    <row r="197" spans="1:8" ht="76.5" x14ac:dyDescent="0.25">
      <c r="A197" s="121" t="s">
        <v>829</v>
      </c>
      <c r="B197" s="115">
        <v>91.65</v>
      </c>
      <c r="C197" s="122" t="s">
        <v>607</v>
      </c>
      <c r="D197" s="121">
        <v>20211027</v>
      </c>
      <c r="E197" s="115">
        <v>91.65</v>
      </c>
      <c r="F197" s="122" t="s">
        <v>830</v>
      </c>
      <c r="G197" s="122" t="s">
        <v>644</v>
      </c>
      <c r="H197" s="121" t="s">
        <v>187</v>
      </c>
    </row>
    <row r="198" spans="1:8" ht="76.5" x14ac:dyDescent="0.25">
      <c r="A198" s="121" t="s">
        <v>831</v>
      </c>
      <c r="B198" s="115">
        <v>2088.4</v>
      </c>
      <c r="C198" s="122" t="s">
        <v>832</v>
      </c>
      <c r="D198" s="121">
        <v>20211028</v>
      </c>
      <c r="E198" s="115">
        <v>2088.4</v>
      </c>
      <c r="F198" s="122" t="s">
        <v>833</v>
      </c>
      <c r="G198" s="122" t="s">
        <v>834</v>
      </c>
      <c r="H198" s="121" t="s">
        <v>187</v>
      </c>
    </row>
    <row r="199" spans="1:8" ht="51" x14ac:dyDescent="0.25">
      <c r="A199" s="121" t="s">
        <v>835</v>
      </c>
      <c r="B199" s="115">
        <v>48.12</v>
      </c>
      <c r="C199" s="122" t="s">
        <v>832</v>
      </c>
      <c r="D199" s="121">
        <v>20211028</v>
      </c>
      <c r="E199" s="115">
        <v>48.12</v>
      </c>
      <c r="F199" s="122" t="s">
        <v>836</v>
      </c>
      <c r="G199" s="122" t="s">
        <v>834</v>
      </c>
      <c r="H199" s="121" t="s">
        <v>187</v>
      </c>
    </row>
    <row r="200" spans="1:8" ht="51" x14ac:dyDescent="0.25">
      <c r="A200" s="121" t="s">
        <v>837</v>
      </c>
      <c r="B200" s="115">
        <v>71.099999999999994</v>
      </c>
      <c r="C200" s="122" t="s">
        <v>838</v>
      </c>
      <c r="D200" s="121">
        <v>20211102</v>
      </c>
      <c r="E200" s="115">
        <v>71.099999999999994</v>
      </c>
      <c r="F200" s="122" t="s">
        <v>839</v>
      </c>
      <c r="G200" s="122" t="s">
        <v>580</v>
      </c>
      <c r="H200" s="121" t="s">
        <v>187</v>
      </c>
    </row>
    <row r="201" spans="1:8" ht="63.75" x14ac:dyDescent="0.25">
      <c r="A201" s="121" t="s">
        <v>840</v>
      </c>
      <c r="B201" s="115">
        <v>443</v>
      </c>
      <c r="C201" s="122" t="s">
        <v>521</v>
      </c>
      <c r="D201" s="121">
        <v>20211102</v>
      </c>
      <c r="E201" s="115">
        <v>443</v>
      </c>
      <c r="F201" s="122" t="s">
        <v>841</v>
      </c>
      <c r="G201" s="122" t="s">
        <v>580</v>
      </c>
      <c r="H201" s="121" t="s">
        <v>187</v>
      </c>
    </row>
    <row r="202" spans="1:8" ht="63.75" x14ac:dyDescent="0.25">
      <c r="A202" s="121" t="s">
        <v>842</v>
      </c>
      <c r="B202" s="115">
        <v>18.3</v>
      </c>
      <c r="C202" s="122" t="s">
        <v>521</v>
      </c>
      <c r="D202" s="121">
        <v>20211102</v>
      </c>
      <c r="E202" s="115">
        <v>18.3</v>
      </c>
      <c r="F202" s="122" t="s">
        <v>843</v>
      </c>
      <c r="G202" s="122" t="s">
        <v>585</v>
      </c>
      <c r="H202" s="121" t="s">
        <v>187</v>
      </c>
    </row>
    <row r="203" spans="1:8" ht="63.75" x14ac:dyDescent="0.25">
      <c r="A203" s="121" t="s">
        <v>844</v>
      </c>
      <c r="B203" s="115">
        <v>71.099999999999994</v>
      </c>
      <c r="C203" s="122" t="s">
        <v>479</v>
      </c>
      <c r="D203" s="121">
        <v>20211102</v>
      </c>
      <c r="E203" s="115">
        <v>71.099999999999994</v>
      </c>
      <c r="F203" s="122" t="s">
        <v>845</v>
      </c>
      <c r="G203" s="122" t="s">
        <v>580</v>
      </c>
      <c r="H203" s="121" t="s">
        <v>187</v>
      </c>
    </row>
    <row r="204" spans="1:8" ht="76.5" x14ac:dyDescent="0.25">
      <c r="A204" s="121" t="s">
        <v>846</v>
      </c>
      <c r="B204" s="115">
        <v>213</v>
      </c>
      <c r="C204" s="122" t="s">
        <v>521</v>
      </c>
      <c r="D204" s="121">
        <v>20211102</v>
      </c>
      <c r="E204" s="115">
        <v>213</v>
      </c>
      <c r="F204" s="122" t="s">
        <v>847</v>
      </c>
      <c r="G204" s="122" t="s">
        <v>580</v>
      </c>
      <c r="H204" s="121" t="s">
        <v>187</v>
      </c>
    </row>
    <row r="205" spans="1:8" ht="76.5" x14ac:dyDescent="0.25">
      <c r="A205" s="121" t="s">
        <v>848</v>
      </c>
      <c r="B205" s="115">
        <v>6.1</v>
      </c>
      <c r="C205" s="122" t="s">
        <v>521</v>
      </c>
      <c r="D205" s="121">
        <v>20211102</v>
      </c>
      <c r="E205" s="115">
        <v>6.1</v>
      </c>
      <c r="F205" s="122" t="s">
        <v>849</v>
      </c>
      <c r="G205" s="122" t="s">
        <v>585</v>
      </c>
      <c r="H205" s="121" t="s">
        <v>187</v>
      </c>
    </row>
    <row r="206" spans="1:8" ht="25.5" x14ac:dyDescent="0.25">
      <c r="A206" s="121" t="s">
        <v>850</v>
      </c>
      <c r="B206" s="115">
        <v>16243.73</v>
      </c>
      <c r="C206" s="122" t="s">
        <v>851</v>
      </c>
      <c r="D206" s="121">
        <v>20211102</v>
      </c>
      <c r="E206" s="115">
        <v>1979.38</v>
      </c>
      <c r="F206" s="122" t="s">
        <v>852</v>
      </c>
      <c r="G206" s="122" t="s">
        <v>853</v>
      </c>
      <c r="H206" s="121" t="s">
        <v>187</v>
      </c>
    </row>
    <row r="207" spans="1:8" ht="51" x14ac:dyDescent="0.25">
      <c r="A207" s="121" t="s">
        <v>854</v>
      </c>
      <c r="B207" s="115">
        <v>40.549999999999997</v>
      </c>
      <c r="C207" s="122" t="s">
        <v>855</v>
      </c>
      <c r="D207" s="121">
        <v>20211103</v>
      </c>
      <c r="E207" s="115">
        <v>40.549999999999997</v>
      </c>
      <c r="F207" s="122" t="s">
        <v>856</v>
      </c>
      <c r="G207" s="122" t="s">
        <v>580</v>
      </c>
      <c r="H207" s="121" t="s">
        <v>187</v>
      </c>
    </row>
    <row r="208" spans="1:8" ht="63.75" x14ac:dyDescent="0.25">
      <c r="A208" s="121" t="s">
        <v>857</v>
      </c>
      <c r="B208" s="115">
        <v>296</v>
      </c>
      <c r="C208" s="122" t="s">
        <v>521</v>
      </c>
      <c r="D208" s="121">
        <v>20211103</v>
      </c>
      <c r="E208" s="115">
        <v>296</v>
      </c>
      <c r="F208" s="122" t="s">
        <v>858</v>
      </c>
      <c r="G208" s="122" t="s">
        <v>580</v>
      </c>
      <c r="H208" s="121" t="s">
        <v>187</v>
      </c>
    </row>
    <row r="209" spans="1:8" ht="63.75" x14ac:dyDescent="0.25">
      <c r="A209" s="121" t="s">
        <v>859</v>
      </c>
      <c r="B209" s="115">
        <v>12.2</v>
      </c>
      <c r="C209" s="122" t="s">
        <v>521</v>
      </c>
      <c r="D209" s="121">
        <v>20211103</v>
      </c>
      <c r="E209" s="115">
        <v>12.2</v>
      </c>
      <c r="F209" s="122" t="s">
        <v>860</v>
      </c>
      <c r="G209" s="122" t="s">
        <v>585</v>
      </c>
      <c r="H209" s="121" t="s">
        <v>187</v>
      </c>
    </row>
    <row r="210" spans="1:8" ht="51" x14ac:dyDescent="0.25">
      <c r="A210" s="121" t="s">
        <v>861</v>
      </c>
      <c r="B210" s="115">
        <v>40.549999999999997</v>
      </c>
      <c r="C210" s="122" t="s">
        <v>479</v>
      </c>
      <c r="D210" s="121">
        <v>20211103</v>
      </c>
      <c r="E210" s="115">
        <v>40.549999999999997</v>
      </c>
      <c r="F210" s="122" t="s">
        <v>862</v>
      </c>
      <c r="G210" s="122" t="s">
        <v>580</v>
      </c>
      <c r="H210" s="121" t="s">
        <v>187</v>
      </c>
    </row>
    <row r="211" spans="1:8" ht="38.25" x14ac:dyDescent="0.25">
      <c r="A211" s="121" t="s">
        <v>863</v>
      </c>
      <c r="B211" s="115">
        <v>1220</v>
      </c>
      <c r="C211" s="122" t="s">
        <v>864</v>
      </c>
      <c r="D211" s="121">
        <v>20211103</v>
      </c>
      <c r="E211" s="115">
        <v>1220</v>
      </c>
      <c r="F211" s="122" t="s">
        <v>865</v>
      </c>
      <c r="G211" s="122" t="s">
        <v>768</v>
      </c>
      <c r="H211" s="121" t="s">
        <v>187</v>
      </c>
    </row>
    <row r="212" spans="1:8" ht="51" x14ac:dyDescent="0.25">
      <c r="A212" s="121" t="s">
        <v>866</v>
      </c>
      <c r="B212" s="115">
        <v>6100</v>
      </c>
      <c r="C212" s="122" t="s">
        <v>368</v>
      </c>
      <c r="D212" s="121">
        <v>20211103</v>
      </c>
      <c r="E212" s="115">
        <v>6100</v>
      </c>
      <c r="F212" s="122" t="s">
        <v>867</v>
      </c>
      <c r="G212" s="122" t="s">
        <v>370</v>
      </c>
      <c r="H212" s="121" t="s">
        <v>187</v>
      </c>
    </row>
    <row r="213" spans="1:8" ht="76.5" x14ac:dyDescent="0.25">
      <c r="A213" s="121" t="s">
        <v>868</v>
      </c>
      <c r="B213" s="115">
        <v>1164.2</v>
      </c>
      <c r="C213" s="122" t="s">
        <v>364</v>
      </c>
      <c r="D213" s="121">
        <v>20211104</v>
      </c>
      <c r="E213" s="115">
        <v>1164.2</v>
      </c>
      <c r="F213" s="122" t="s">
        <v>869</v>
      </c>
      <c r="G213" s="122" t="s">
        <v>870</v>
      </c>
      <c r="H213" s="121" t="s">
        <v>187</v>
      </c>
    </row>
    <row r="214" spans="1:8" ht="76.5" x14ac:dyDescent="0.25">
      <c r="A214" s="121" t="s">
        <v>871</v>
      </c>
      <c r="B214" s="115">
        <v>356</v>
      </c>
      <c r="C214" s="122" t="s">
        <v>521</v>
      </c>
      <c r="D214" s="121">
        <v>20211105</v>
      </c>
      <c r="E214" s="115">
        <v>356</v>
      </c>
      <c r="F214" s="122" t="s">
        <v>872</v>
      </c>
      <c r="G214" s="122" t="s">
        <v>481</v>
      </c>
      <c r="H214" s="121" t="s">
        <v>187</v>
      </c>
    </row>
    <row r="215" spans="1:8" ht="76.5" x14ac:dyDescent="0.25">
      <c r="A215" s="121" t="s">
        <v>873</v>
      </c>
      <c r="B215" s="115">
        <v>15.86</v>
      </c>
      <c r="C215" s="122" t="s">
        <v>521</v>
      </c>
      <c r="D215" s="121">
        <v>20211105</v>
      </c>
      <c r="E215" s="115">
        <v>15.86</v>
      </c>
      <c r="F215" s="122" t="s">
        <v>874</v>
      </c>
      <c r="G215" s="122" t="s">
        <v>523</v>
      </c>
      <c r="H215" s="121" t="s">
        <v>187</v>
      </c>
    </row>
    <row r="216" spans="1:8" ht="63.75" x14ac:dyDescent="0.25">
      <c r="A216" s="121" t="s">
        <v>875</v>
      </c>
      <c r="B216" s="115">
        <v>40.549999999999997</v>
      </c>
      <c r="C216" s="122" t="s">
        <v>876</v>
      </c>
      <c r="D216" s="121">
        <v>20211105</v>
      </c>
      <c r="E216" s="115">
        <v>40.549999999999997</v>
      </c>
      <c r="F216" s="122" t="s">
        <v>877</v>
      </c>
      <c r="G216" s="122" t="s">
        <v>644</v>
      </c>
      <c r="H216" s="121" t="s">
        <v>187</v>
      </c>
    </row>
    <row r="217" spans="1:8" ht="63.75" x14ac:dyDescent="0.25">
      <c r="A217" s="121" t="s">
        <v>878</v>
      </c>
      <c r="B217" s="115">
        <v>378</v>
      </c>
      <c r="C217" s="122" t="s">
        <v>521</v>
      </c>
      <c r="D217" s="121">
        <v>20211105</v>
      </c>
      <c r="E217" s="115">
        <v>378</v>
      </c>
      <c r="F217" s="122" t="s">
        <v>879</v>
      </c>
      <c r="G217" s="122" t="s">
        <v>644</v>
      </c>
      <c r="H217" s="121" t="s">
        <v>187</v>
      </c>
    </row>
    <row r="218" spans="1:8" ht="63.75" x14ac:dyDescent="0.25">
      <c r="A218" s="121" t="s">
        <v>880</v>
      </c>
      <c r="B218" s="115">
        <v>15.86</v>
      </c>
      <c r="C218" s="122" t="s">
        <v>521</v>
      </c>
      <c r="D218" s="121">
        <v>20211105</v>
      </c>
      <c r="E218" s="115">
        <v>15.86</v>
      </c>
      <c r="F218" s="122" t="s">
        <v>881</v>
      </c>
      <c r="G218" s="122" t="s">
        <v>585</v>
      </c>
      <c r="H218" s="121" t="s">
        <v>187</v>
      </c>
    </row>
    <row r="219" spans="1:8" ht="63.75" x14ac:dyDescent="0.25">
      <c r="A219" s="121" t="s">
        <v>882</v>
      </c>
      <c r="B219" s="115">
        <v>240.72</v>
      </c>
      <c r="C219" s="122" t="s">
        <v>883</v>
      </c>
      <c r="D219" s="121">
        <v>20211105</v>
      </c>
      <c r="E219" s="115">
        <v>240.72</v>
      </c>
      <c r="F219" s="122" t="s">
        <v>884</v>
      </c>
      <c r="G219" s="122" t="s">
        <v>885</v>
      </c>
      <c r="H219" s="121" t="s">
        <v>187</v>
      </c>
    </row>
    <row r="220" spans="1:8" ht="76.5" x14ac:dyDescent="0.25">
      <c r="A220" s="121" t="s">
        <v>886</v>
      </c>
      <c r="B220" s="115">
        <v>154</v>
      </c>
      <c r="C220" s="122" t="s">
        <v>521</v>
      </c>
      <c r="D220" s="121">
        <v>20211105</v>
      </c>
      <c r="E220" s="115">
        <v>154</v>
      </c>
      <c r="F220" s="122" t="s">
        <v>887</v>
      </c>
      <c r="G220" s="122" t="s">
        <v>885</v>
      </c>
      <c r="H220" s="121" t="s">
        <v>187</v>
      </c>
    </row>
    <row r="221" spans="1:8" ht="76.5" x14ac:dyDescent="0.25">
      <c r="A221" s="121" t="s">
        <v>888</v>
      </c>
      <c r="B221" s="115">
        <v>15.86</v>
      </c>
      <c r="C221" s="122" t="s">
        <v>521</v>
      </c>
      <c r="D221" s="121">
        <v>20211105</v>
      </c>
      <c r="E221" s="115">
        <v>15.86</v>
      </c>
      <c r="F221" s="122" t="s">
        <v>889</v>
      </c>
      <c r="G221" s="122" t="s">
        <v>667</v>
      </c>
      <c r="H221" s="121" t="s">
        <v>187</v>
      </c>
    </row>
    <row r="222" spans="1:8" ht="38.25" x14ac:dyDescent="0.25">
      <c r="A222" s="121" t="s">
        <v>890</v>
      </c>
      <c r="B222" s="115">
        <v>86233.02</v>
      </c>
      <c r="C222" s="122" t="s">
        <v>297</v>
      </c>
      <c r="D222" s="121">
        <v>20211108</v>
      </c>
      <c r="E222" s="115">
        <v>310.47000000000003</v>
      </c>
      <c r="F222" s="122" t="s">
        <v>891</v>
      </c>
      <c r="G222" s="122" t="s">
        <v>892</v>
      </c>
      <c r="H222" s="121" t="s">
        <v>187</v>
      </c>
    </row>
    <row r="223" spans="1:8" ht="38.25" x14ac:dyDescent="0.25">
      <c r="A223" s="121" t="s">
        <v>893</v>
      </c>
      <c r="B223" s="115">
        <v>1015000</v>
      </c>
      <c r="C223" s="122" t="s">
        <v>452</v>
      </c>
      <c r="D223" s="121">
        <v>20211110</v>
      </c>
      <c r="E223" s="115">
        <v>1015000</v>
      </c>
      <c r="F223" s="122" t="s">
        <v>894</v>
      </c>
      <c r="G223" s="122" t="s">
        <v>895</v>
      </c>
      <c r="H223" s="121" t="s">
        <v>187</v>
      </c>
    </row>
    <row r="224" spans="1:8" ht="63.75" x14ac:dyDescent="0.25">
      <c r="A224" s="121" t="s">
        <v>896</v>
      </c>
      <c r="B224" s="115">
        <v>24412.2</v>
      </c>
      <c r="C224" s="122" t="s">
        <v>897</v>
      </c>
      <c r="D224" s="121">
        <v>20211111</v>
      </c>
      <c r="E224" s="115">
        <v>24412.2</v>
      </c>
      <c r="F224" s="122" t="s">
        <v>898</v>
      </c>
      <c r="G224" s="122" t="s">
        <v>899</v>
      </c>
      <c r="H224" s="121" t="s">
        <v>187</v>
      </c>
    </row>
    <row r="225" spans="1:8" ht="51" x14ac:dyDescent="0.25">
      <c r="A225" s="121" t="s">
        <v>900</v>
      </c>
      <c r="B225" s="115">
        <v>213.3</v>
      </c>
      <c r="C225" s="122" t="s">
        <v>855</v>
      </c>
      <c r="D225" s="121">
        <v>20211112</v>
      </c>
      <c r="E225" s="115">
        <v>213.3</v>
      </c>
      <c r="F225" s="122" t="s">
        <v>901</v>
      </c>
      <c r="G225" s="122" t="s">
        <v>580</v>
      </c>
      <c r="H225" s="121" t="s">
        <v>187</v>
      </c>
    </row>
    <row r="226" spans="1:8" ht="63.75" x14ac:dyDescent="0.25">
      <c r="A226" s="121" t="s">
        <v>902</v>
      </c>
      <c r="B226" s="115">
        <v>516</v>
      </c>
      <c r="C226" s="122" t="s">
        <v>521</v>
      </c>
      <c r="D226" s="121">
        <v>20211112</v>
      </c>
      <c r="E226" s="115">
        <v>516</v>
      </c>
      <c r="F226" s="122" t="s">
        <v>903</v>
      </c>
      <c r="G226" s="122" t="s">
        <v>580</v>
      </c>
      <c r="H226" s="121" t="s">
        <v>187</v>
      </c>
    </row>
    <row r="227" spans="1:8" ht="63.75" x14ac:dyDescent="0.25">
      <c r="A227" s="121" t="s">
        <v>904</v>
      </c>
      <c r="B227" s="115">
        <v>15.86</v>
      </c>
      <c r="C227" s="122" t="s">
        <v>521</v>
      </c>
      <c r="D227" s="121">
        <v>20211112</v>
      </c>
      <c r="E227" s="115">
        <v>15.86</v>
      </c>
      <c r="F227" s="122" t="s">
        <v>905</v>
      </c>
      <c r="G227" s="122" t="s">
        <v>585</v>
      </c>
      <c r="H227" s="121" t="s">
        <v>187</v>
      </c>
    </row>
    <row r="228" spans="1:8" ht="51" x14ac:dyDescent="0.25">
      <c r="A228" s="121" t="s">
        <v>906</v>
      </c>
      <c r="B228" s="115">
        <v>106.65</v>
      </c>
      <c r="C228" s="122" t="s">
        <v>479</v>
      </c>
      <c r="D228" s="121">
        <v>20211112</v>
      </c>
      <c r="E228" s="115">
        <v>106.65</v>
      </c>
      <c r="F228" s="122" t="s">
        <v>907</v>
      </c>
      <c r="G228" s="122" t="s">
        <v>580</v>
      </c>
      <c r="H228" s="121" t="s">
        <v>187</v>
      </c>
    </row>
    <row r="229" spans="1:8" ht="63.75" x14ac:dyDescent="0.25">
      <c r="A229" s="121" t="s">
        <v>908</v>
      </c>
      <c r="B229" s="115">
        <v>174</v>
      </c>
      <c r="C229" s="122" t="s">
        <v>521</v>
      </c>
      <c r="D229" s="121">
        <v>20211112</v>
      </c>
      <c r="E229" s="115">
        <v>174</v>
      </c>
      <c r="F229" s="122" t="s">
        <v>909</v>
      </c>
      <c r="G229" s="122" t="s">
        <v>580</v>
      </c>
      <c r="H229" s="121" t="s">
        <v>187</v>
      </c>
    </row>
    <row r="230" spans="1:8" ht="63.75" x14ac:dyDescent="0.25">
      <c r="A230" s="121" t="s">
        <v>910</v>
      </c>
      <c r="B230" s="115">
        <v>6.1</v>
      </c>
      <c r="C230" s="122" t="s">
        <v>521</v>
      </c>
      <c r="D230" s="121">
        <v>20211112</v>
      </c>
      <c r="E230" s="115">
        <v>6.1</v>
      </c>
      <c r="F230" s="122" t="s">
        <v>911</v>
      </c>
      <c r="G230" s="122" t="s">
        <v>585</v>
      </c>
      <c r="H230" s="121" t="s">
        <v>187</v>
      </c>
    </row>
    <row r="231" spans="1:8" ht="89.25" x14ac:dyDescent="0.25">
      <c r="A231" s="121" t="s">
        <v>912</v>
      </c>
      <c r="B231" s="115">
        <v>47119</v>
      </c>
      <c r="C231" s="122" t="s">
        <v>913</v>
      </c>
      <c r="D231" s="121">
        <v>20211116</v>
      </c>
      <c r="E231" s="115">
        <v>47119</v>
      </c>
      <c r="F231" s="122" t="s">
        <v>914</v>
      </c>
      <c r="G231" s="122" t="s">
        <v>644</v>
      </c>
      <c r="H231" s="121" t="s">
        <v>187</v>
      </c>
    </row>
    <row r="232" spans="1:8" ht="89.25" x14ac:dyDescent="0.25">
      <c r="A232" s="121" t="s">
        <v>915</v>
      </c>
      <c r="B232" s="115">
        <v>11916</v>
      </c>
      <c r="C232" s="122" t="s">
        <v>321</v>
      </c>
      <c r="D232" s="121">
        <v>20211116</v>
      </c>
      <c r="E232" s="115">
        <v>11916</v>
      </c>
      <c r="F232" s="122" t="s">
        <v>916</v>
      </c>
      <c r="G232" s="122" t="s">
        <v>794</v>
      </c>
      <c r="H232" s="121" t="s">
        <v>187</v>
      </c>
    </row>
    <row r="233" spans="1:8" ht="76.5" x14ac:dyDescent="0.25">
      <c r="A233" s="121" t="s">
        <v>917</v>
      </c>
      <c r="B233" s="115">
        <v>4184</v>
      </c>
      <c r="C233" s="122" t="s">
        <v>332</v>
      </c>
      <c r="D233" s="121">
        <v>20211116</v>
      </c>
      <c r="E233" s="115">
        <v>4184</v>
      </c>
      <c r="F233" s="122" t="s">
        <v>918</v>
      </c>
      <c r="G233" s="122" t="s">
        <v>801</v>
      </c>
      <c r="H233" s="121" t="s">
        <v>187</v>
      </c>
    </row>
    <row r="234" spans="1:8" ht="76.5" x14ac:dyDescent="0.25">
      <c r="A234" s="121" t="s">
        <v>919</v>
      </c>
      <c r="B234" s="115">
        <v>85</v>
      </c>
      <c r="C234" s="122" t="s">
        <v>325</v>
      </c>
      <c r="D234" s="121">
        <v>20211116</v>
      </c>
      <c r="E234" s="115">
        <v>85</v>
      </c>
      <c r="F234" s="122" t="s">
        <v>920</v>
      </c>
      <c r="G234" s="122" t="s">
        <v>794</v>
      </c>
      <c r="H234" s="121" t="s">
        <v>187</v>
      </c>
    </row>
    <row r="235" spans="1:8" ht="63.75" x14ac:dyDescent="0.25">
      <c r="A235" s="121" t="s">
        <v>921</v>
      </c>
      <c r="B235" s="115">
        <v>15.86</v>
      </c>
      <c r="C235" s="122" t="s">
        <v>521</v>
      </c>
      <c r="D235" s="121">
        <v>20211117</v>
      </c>
      <c r="E235" s="115">
        <v>15.86</v>
      </c>
      <c r="F235" s="122" t="s">
        <v>922</v>
      </c>
      <c r="G235" s="122" t="s">
        <v>585</v>
      </c>
      <c r="H235" s="121" t="s">
        <v>187</v>
      </c>
    </row>
    <row r="236" spans="1:8" ht="63.75" x14ac:dyDescent="0.25">
      <c r="A236" s="121" t="s">
        <v>923</v>
      </c>
      <c r="B236" s="115">
        <v>111.65</v>
      </c>
      <c r="C236" s="122" t="s">
        <v>479</v>
      </c>
      <c r="D236" s="121">
        <v>20211117</v>
      </c>
      <c r="E236" s="115">
        <v>111.65</v>
      </c>
      <c r="F236" s="122" t="s">
        <v>924</v>
      </c>
      <c r="G236" s="122" t="s">
        <v>580</v>
      </c>
      <c r="H236" s="121" t="s">
        <v>187</v>
      </c>
    </row>
    <row r="237" spans="1:8" ht="63.75" x14ac:dyDescent="0.25">
      <c r="A237" s="121" t="s">
        <v>925</v>
      </c>
      <c r="B237" s="115">
        <v>367.1</v>
      </c>
      <c r="C237" s="122" t="s">
        <v>521</v>
      </c>
      <c r="D237" s="121">
        <v>20211117</v>
      </c>
      <c r="E237" s="115">
        <v>367.1</v>
      </c>
      <c r="F237" s="122" t="s">
        <v>926</v>
      </c>
      <c r="G237" s="122" t="s">
        <v>580</v>
      </c>
      <c r="H237" s="121" t="s">
        <v>187</v>
      </c>
    </row>
    <row r="238" spans="1:8" ht="63.75" x14ac:dyDescent="0.25">
      <c r="A238" s="121" t="s">
        <v>927</v>
      </c>
      <c r="B238" s="115">
        <v>37.82</v>
      </c>
      <c r="C238" s="122" t="s">
        <v>521</v>
      </c>
      <c r="D238" s="121">
        <v>20211117</v>
      </c>
      <c r="E238" s="115">
        <v>37.82</v>
      </c>
      <c r="F238" s="122" t="s">
        <v>928</v>
      </c>
      <c r="G238" s="122" t="s">
        <v>585</v>
      </c>
      <c r="H238" s="121" t="s">
        <v>187</v>
      </c>
    </row>
    <row r="239" spans="1:8" ht="76.5" x14ac:dyDescent="0.25">
      <c r="A239" s="121" t="s">
        <v>929</v>
      </c>
      <c r="B239" s="115">
        <v>90</v>
      </c>
      <c r="C239" s="122" t="s">
        <v>930</v>
      </c>
      <c r="D239" s="121">
        <v>20211118</v>
      </c>
      <c r="E239" s="115">
        <v>90</v>
      </c>
      <c r="F239" s="122" t="s">
        <v>931</v>
      </c>
      <c r="G239" s="122" t="s">
        <v>667</v>
      </c>
      <c r="H239" s="121" t="s">
        <v>187</v>
      </c>
    </row>
    <row r="240" spans="1:8" ht="63.75" x14ac:dyDescent="0.25">
      <c r="A240" s="121" t="s">
        <v>932</v>
      </c>
      <c r="B240" s="115">
        <v>26847.95</v>
      </c>
      <c r="C240" s="122" t="s">
        <v>521</v>
      </c>
      <c r="D240" s="121">
        <v>20211123</v>
      </c>
      <c r="E240" s="115">
        <v>26847.95</v>
      </c>
      <c r="F240" s="122" t="s">
        <v>933</v>
      </c>
      <c r="G240" s="122" t="s">
        <v>599</v>
      </c>
      <c r="H240" s="121" t="s">
        <v>187</v>
      </c>
    </row>
    <row r="241" spans="1:8" ht="76.5" x14ac:dyDescent="0.25">
      <c r="A241" s="121" t="s">
        <v>934</v>
      </c>
      <c r="B241" s="115">
        <v>72713.91</v>
      </c>
      <c r="C241" s="122" t="s">
        <v>521</v>
      </c>
      <c r="D241" s="121">
        <v>20211123</v>
      </c>
      <c r="E241" s="115">
        <v>72713.91</v>
      </c>
      <c r="F241" s="122" t="s">
        <v>935</v>
      </c>
      <c r="G241" s="122" t="s">
        <v>523</v>
      </c>
      <c r="H241" s="121" t="s">
        <v>187</v>
      </c>
    </row>
    <row r="242" spans="1:8" ht="76.5" x14ac:dyDescent="0.25">
      <c r="A242" s="121" t="s">
        <v>936</v>
      </c>
      <c r="B242" s="115">
        <v>5188.66</v>
      </c>
      <c r="C242" s="122" t="s">
        <v>521</v>
      </c>
      <c r="D242" s="121">
        <v>20211123</v>
      </c>
      <c r="E242" s="115">
        <v>5188.66</v>
      </c>
      <c r="F242" s="122" t="s">
        <v>937</v>
      </c>
      <c r="G242" s="122" t="s">
        <v>523</v>
      </c>
      <c r="H242" s="121" t="s">
        <v>187</v>
      </c>
    </row>
    <row r="243" spans="1:8" ht="51" x14ac:dyDescent="0.25">
      <c r="A243" s="121" t="s">
        <v>938</v>
      </c>
      <c r="B243" s="115">
        <v>50</v>
      </c>
      <c r="C243" s="122" t="s">
        <v>939</v>
      </c>
      <c r="D243" s="121">
        <v>20211123</v>
      </c>
      <c r="E243" s="115">
        <v>50</v>
      </c>
      <c r="F243" s="122" t="s">
        <v>940</v>
      </c>
      <c r="G243" s="122" t="s">
        <v>599</v>
      </c>
      <c r="H243" s="121" t="s">
        <v>187</v>
      </c>
    </row>
    <row r="244" spans="1:8" ht="76.5" x14ac:dyDescent="0.25">
      <c r="A244" s="121" t="s">
        <v>941</v>
      </c>
      <c r="B244" s="115">
        <v>3660</v>
      </c>
      <c r="C244" s="122" t="s">
        <v>942</v>
      </c>
      <c r="D244" s="121">
        <v>20211123</v>
      </c>
      <c r="E244" s="115">
        <v>3660</v>
      </c>
      <c r="F244" s="122" t="s">
        <v>943</v>
      </c>
      <c r="G244" s="122" t="s">
        <v>944</v>
      </c>
      <c r="H244" s="121" t="s">
        <v>187</v>
      </c>
    </row>
    <row r="245" spans="1:8" ht="51" x14ac:dyDescent="0.25">
      <c r="A245" s="121" t="s">
        <v>945</v>
      </c>
      <c r="B245" s="115">
        <v>2684</v>
      </c>
      <c r="C245" s="122" t="s">
        <v>946</v>
      </c>
      <c r="D245" s="121">
        <v>20211125</v>
      </c>
      <c r="E245" s="115">
        <v>2684</v>
      </c>
      <c r="F245" s="122" t="s">
        <v>947</v>
      </c>
      <c r="G245" s="122" t="s">
        <v>948</v>
      </c>
      <c r="H245" s="121" t="s">
        <v>187</v>
      </c>
    </row>
    <row r="246" spans="1:8" ht="89.25" x14ac:dyDescent="0.25">
      <c r="A246" s="121" t="s">
        <v>949</v>
      </c>
      <c r="B246" s="115">
        <v>117046.8</v>
      </c>
      <c r="C246" s="122" t="s">
        <v>950</v>
      </c>
      <c r="D246" s="121">
        <v>20211129</v>
      </c>
      <c r="E246" s="115">
        <v>117046.8</v>
      </c>
      <c r="F246" s="122" t="s">
        <v>951</v>
      </c>
      <c r="G246" s="122" t="s">
        <v>677</v>
      </c>
      <c r="H246" s="121" t="s">
        <v>187</v>
      </c>
    </row>
    <row r="247" spans="1:8" ht="63.75" x14ac:dyDescent="0.25">
      <c r="A247" s="121" t="s">
        <v>952</v>
      </c>
      <c r="B247" s="115">
        <v>142.19999999999999</v>
      </c>
      <c r="C247" s="122" t="s">
        <v>479</v>
      </c>
      <c r="D247" s="121">
        <v>20211129</v>
      </c>
      <c r="E247" s="115">
        <v>142.19999999999999</v>
      </c>
      <c r="F247" s="122" t="s">
        <v>953</v>
      </c>
      <c r="G247" s="122" t="s">
        <v>580</v>
      </c>
      <c r="H247" s="121" t="s">
        <v>187</v>
      </c>
    </row>
    <row r="248" spans="1:8" ht="63.75" x14ac:dyDescent="0.25">
      <c r="A248" s="121" t="s">
        <v>954</v>
      </c>
      <c r="B248" s="115">
        <v>153.96</v>
      </c>
      <c r="C248" s="122" t="s">
        <v>521</v>
      </c>
      <c r="D248" s="121">
        <v>20211129</v>
      </c>
      <c r="E248" s="115">
        <v>153.96</v>
      </c>
      <c r="F248" s="122" t="s">
        <v>955</v>
      </c>
      <c r="G248" s="122" t="s">
        <v>580</v>
      </c>
      <c r="H248" s="121" t="s">
        <v>187</v>
      </c>
    </row>
    <row r="249" spans="1:8" ht="63.75" x14ac:dyDescent="0.25">
      <c r="A249" s="121" t="s">
        <v>956</v>
      </c>
      <c r="B249" s="115">
        <v>12.2</v>
      </c>
      <c r="C249" s="122" t="s">
        <v>521</v>
      </c>
      <c r="D249" s="121">
        <v>20211129</v>
      </c>
      <c r="E249" s="115">
        <v>12.2</v>
      </c>
      <c r="F249" s="122" t="s">
        <v>957</v>
      </c>
      <c r="G249" s="122" t="s">
        <v>585</v>
      </c>
      <c r="H249" s="121" t="s">
        <v>187</v>
      </c>
    </row>
    <row r="250" spans="1:8" ht="63.75" x14ac:dyDescent="0.25">
      <c r="A250" s="121" t="s">
        <v>958</v>
      </c>
      <c r="B250" s="115">
        <v>439</v>
      </c>
      <c r="C250" s="122" t="s">
        <v>521</v>
      </c>
      <c r="D250" s="121">
        <v>20211129</v>
      </c>
      <c r="E250" s="115">
        <v>439</v>
      </c>
      <c r="F250" s="122" t="s">
        <v>959</v>
      </c>
      <c r="G250" s="122" t="s">
        <v>580</v>
      </c>
      <c r="H250" s="121" t="s">
        <v>187</v>
      </c>
    </row>
    <row r="251" spans="1:8" ht="63.75" x14ac:dyDescent="0.25">
      <c r="A251" s="121" t="s">
        <v>960</v>
      </c>
      <c r="B251" s="115">
        <v>15.86</v>
      </c>
      <c r="C251" s="122" t="s">
        <v>521</v>
      </c>
      <c r="D251" s="121">
        <v>20211129</v>
      </c>
      <c r="E251" s="115">
        <v>15.86</v>
      </c>
      <c r="F251" s="122" t="s">
        <v>961</v>
      </c>
      <c r="G251" s="122" t="s">
        <v>585</v>
      </c>
      <c r="H251" s="121" t="s">
        <v>187</v>
      </c>
    </row>
    <row r="252" spans="1:8" ht="51" x14ac:dyDescent="0.25">
      <c r="A252" s="121" t="s">
        <v>962</v>
      </c>
      <c r="B252" s="115">
        <v>1648.22</v>
      </c>
      <c r="C252" s="122" t="s">
        <v>521</v>
      </c>
      <c r="D252" s="121">
        <v>20211129</v>
      </c>
      <c r="E252" s="115">
        <v>1648.22</v>
      </c>
      <c r="F252" s="122" t="s">
        <v>963</v>
      </c>
      <c r="G252" s="122" t="s">
        <v>585</v>
      </c>
      <c r="H252" s="121" t="s">
        <v>187</v>
      </c>
    </row>
    <row r="253" spans="1:8" ht="51" x14ac:dyDescent="0.25">
      <c r="A253" s="121" t="s">
        <v>964</v>
      </c>
      <c r="B253" s="115">
        <v>17.690000000000001</v>
      </c>
      <c r="C253" s="122" t="s">
        <v>521</v>
      </c>
      <c r="D253" s="121">
        <v>20211129</v>
      </c>
      <c r="E253" s="115">
        <v>17.690000000000001</v>
      </c>
      <c r="F253" s="122" t="s">
        <v>965</v>
      </c>
      <c r="G253" s="122" t="s">
        <v>585</v>
      </c>
      <c r="H253" s="121" t="s">
        <v>187</v>
      </c>
    </row>
    <row r="254" spans="1:8" ht="51" x14ac:dyDescent="0.25">
      <c r="A254" s="121" t="s">
        <v>966</v>
      </c>
      <c r="B254" s="115">
        <v>524.6</v>
      </c>
      <c r="C254" s="122" t="s">
        <v>967</v>
      </c>
      <c r="D254" s="121">
        <v>20211130</v>
      </c>
      <c r="E254" s="115">
        <v>524.6</v>
      </c>
      <c r="F254" s="122" t="s">
        <v>968</v>
      </c>
      <c r="G254" s="122" t="s">
        <v>362</v>
      </c>
      <c r="H254" s="121" t="s">
        <v>187</v>
      </c>
    </row>
    <row r="255" spans="1:8" ht="76.5" x14ac:dyDescent="0.25">
      <c r="A255" s="121" t="s">
        <v>969</v>
      </c>
      <c r="B255" s="115">
        <v>917.51</v>
      </c>
      <c r="C255" s="122" t="s">
        <v>970</v>
      </c>
      <c r="D255" s="121">
        <v>20211130</v>
      </c>
      <c r="E255" s="115">
        <v>917.51</v>
      </c>
      <c r="F255" s="122" t="s">
        <v>971</v>
      </c>
      <c r="G255" s="122" t="s">
        <v>972</v>
      </c>
      <c r="H255" s="121" t="s">
        <v>187</v>
      </c>
    </row>
    <row r="256" spans="1:8" ht="76.5" x14ac:dyDescent="0.25">
      <c r="A256" s="121" t="s">
        <v>973</v>
      </c>
      <c r="B256" s="115">
        <v>403.64</v>
      </c>
      <c r="C256" s="122" t="s">
        <v>607</v>
      </c>
      <c r="D256" s="121">
        <v>20211201</v>
      </c>
      <c r="E256" s="115">
        <v>403.64</v>
      </c>
      <c r="F256" s="122" t="s">
        <v>974</v>
      </c>
      <c r="G256" s="122" t="s">
        <v>529</v>
      </c>
      <c r="H256" s="121" t="s">
        <v>187</v>
      </c>
    </row>
    <row r="257" spans="1:8" ht="76.5" x14ac:dyDescent="0.25">
      <c r="A257" s="121" t="s">
        <v>975</v>
      </c>
      <c r="B257" s="115">
        <v>1148.0899999999999</v>
      </c>
      <c r="C257" s="122" t="s">
        <v>521</v>
      </c>
      <c r="D257" s="121">
        <v>20211201</v>
      </c>
      <c r="E257" s="115">
        <v>1148.0899999999999</v>
      </c>
      <c r="F257" s="122" t="s">
        <v>976</v>
      </c>
      <c r="G257" s="122" t="s">
        <v>529</v>
      </c>
      <c r="H257" s="121" t="s">
        <v>187</v>
      </c>
    </row>
    <row r="258" spans="1:8" ht="76.5" x14ac:dyDescent="0.25">
      <c r="A258" s="121" t="s">
        <v>977</v>
      </c>
      <c r="B258" s="115">
        <v>89.06</v>
      </c>
      <c r="C258" s="122" t="s">
        <v>521</v>
      </c>
      <c r="D258" s="121">
        <v>20211201</v>
      </c>
      <c r="E258" s="115">
        <v>89.06</v>
      </c>
      <c r="F258" s="122" t="s">
        <v>978</v>
      </c>
      <c r="G258" s="122" t="s">
        <v>533</v>
      </c>
      <c r="H258" s="121" t="s">
        <v>187</v>
      </c>
    </row>
    <row r="259" spans="1:8" ht="63.75" x14ac:dyDescent="0.25">
      <c r="A259" s="121" t="s">
        <v>979</v>
      </c>
      <c r="B259" s="115">
        <v>91.65</v>
      </c>
      <c r="C259" s="122" t="s">
        <v>980</v>
      </c>
      <c r="D259" s="121">
        <v>20211201</v>
      </c>
      <c r="E259" s="115">
        <v>91.65</v>
      </c>
      <c r="F259" s="122" t="s">
        <v>981</v>
      </c>
      <c r="G259" s="122" t="s">
        <v>982</v>
      </c>
      <c r="H259" s="121" t="s">
        <v>187</v>
      </c>
    </row>
    <row r="260" spans="1:8" ht="38.25" x14ac:dyDescent="0.25">
      <c r="A260" s="121" t="s">
        <v>983</v>
      </c>
      <c r="B260" s="115">
        <v>26827.29</v>
      </c>
      <c r="C260" s="122" t="s">
        <v>984</v>
      </c>
      <c r="D260" s="121">
        <v>20211201</v>
      </c>
      <c r="E260" s="115">
        <v>26827.29</v>
      </c>
      <c r="F260" s="122" t="s">
        <v>985</v>
      </c>
      <c r="G260" s="122" t="s">
        <v>986</v>
      </c>
      <c r="H260" s="121" t="s">
        <v>187</v>
      </c>
    </row>
    <row r="261" spans="1:8" ht="63.75" x14ac:dyDescent="0.25">
      <c r="A261" s="121" t="s">
        <v>987</v>
      </c>
      <c r="B261" s="115">
        <v>174</v>
      </c>
      <c r="C261" s="122" t="s">
        <v>521</v>
      </c>
      <c r="D261" s="121">
        <v>20211201</v>
      </c>
      <c r="E261" s="115">
        <v>174</v>
      </c>
      <c r="F261" s="122" t="s">
        <v>988</v>
      </c>
      <c r="G261" s="122" t="s">
        <v>644</v>
      </c>
      <c r="H261" s="121" t="s">
        <v>187</v>
      </c>
    </row>
    <row r="262" spans="1:8" ht="63.75" x14ac:dyDescent="0.25">
      <c r="A262" s="121" t="s">
        <v>989</v>
      </c>
      <c r="B262" s="115">
        <v>100.01</v>
      </c>
      <c r="C262" s="122" t="s">
        <v>521</v>
      </c>
      <c r="D262" s="121">
        <v>20211201</v>
      </c>
      <c r="E262" s="115">
        <v>100.01</v>
      </c>
      <c r="F262" s="122" t="s">
        <v>990</v>
      </c>
      <c r="G262" s="122" t="s">
        <v>585</v>
      </c>
      <c r="H262" s="121" t="s">
        <v>187</v>
      </c>
    </row>
    <row r="263" spans="1:8" ht="63.75" x14ac:dyDescent="0.25">
      <c r="A263" s="121" t="s">
        <v>991</v>
      </c>
      <c r="B263" s="115">
        <v>18.3</v>
      </c>
      <c r="C263" s="122" t="s">
        <v>521</v>
      </c>
      <c r="D263" s="121">
        <v>20211201</v>
      </c>
      <c r="E263" s="115">
        <v>18.3</v>
      </c>
      <c r="F263" s="122" t="s">
        <v>992</v>
      </c>
      <c r="G263" s="122" t="s">
        <v>585</v>
      </c>
      <c r="H263" s="121" t="s">
        <v>187</v>
      </c>
    </row>
    <row r="264" spans="1:8" ht="38.25" x14ac:dyDescent="0.25">
      <c r="A264" s="121" t="s">
        <v>993</v>
      </c>
      <c r="B264" s="115">
        <v>2640.69</v>
      </c>
      <c r="C264" s="122" t="s">
        <v>994</v>
      </c>
      <c r="D264" s="121">
        <v>20211206</v>
      </c>
      <c r="E264" s="115">
        <v>2640.69</v>
      </c>
      <c r="F264" s="122" t="s">
        <v>995</v>
      </c>
      <c r="G264" s="122" t="s">
        <v>948</v>
      </c>
      <c r="H264" s="121" t="s">
        <v>187</v>
      </c>
    </row>
    <row r="265" spans="1:8" ht="63.75" x14ac:dyDescent="0.25">
      <c r="A265" s="121" t="s">
        <v>996</v>
      </c>
      <c r="B265" s="115">
        <v>1460.55</v>
      </c>
      <c r="C265" s="122" t="s">
        <v>770</v>
      </c>
      <c r="D265" s="121">
        <v>20211206</v>
      </c>
      <c r="E265" s="115">
        <v>1460.55</v>
      </c>
      <c r="F265" s="122" t="s">
        <v>997</v>
      </c>
      <c r="G265" s="122" t="s">
        <v>772</v>
      </c>
      <c r="H265" s="121" t="s">
        <v>187</v>
      </c>
    </row>
    <row r="266" spans="1:8" ht="76.5" x14ac:dyDescent="0.25">
      <c r="A266" s="121" t="s">
        <v>998</v>
      </c>
      <c r="B266" s="115">
        <v>1979437.8</v>
      </c>
      <c r="C266" s="122" t="s">
        <v>950</v>
      </c>
      <c r="D266" s="121">
        <v>20211206</v>
      </c>
      <c r="E266" s="115">
        <v>1979437.8</v>
      </c>
      <c r="F266" s="122" t="s">
        <v>999</v>
      </c>
      <c r="G266" s="122" t="s">
        <v>677</v>
      </c>
      <c r="H266" s="121" t="s">
        <v>187</v>
      </c>
    </row>
    <row r="267" spans="1:8" ht="76.5" x14ac:dyDescent="0.25">
      <c r="A267" s="121" t="s">
        <v>1000</v>
      </c>
      <c r="B267" s="115">
        <v>6902.76</v>
      </c>
      <c r="C267" s="122" t="s">
        <v>364</v>
      </c>
      <c r="D267" s="121">
        <v>20211207</v>
      </c>
      <c r="E267" s="115">
        <v>6902.76</v>
      </c>
      <c r="F267" s="122" t="s">
        <v>1001</v>
      </c>
      <c r="G267" s="122" t="s">
        <v>366</v>
      </c>
      <c r="H267" s="121" t="s">
        <v>187</v>
      </c>
    </row>
    <row r="268" spans="1:8" ht="63.75" x14ac:dyDescent="0.25">
      <c r="A268" s="121" t="s">
        <v>1002</v>
      </c>
      <c r="B268" s="115">
        <v>536.79999999999995</v>
      </c>
      <c r="C268" s="122" t="s">
        <v>946</v>
      </c>
      <c r="D268" s="121">
        <v>20211209</v>
      </c>
      <c r="E268" s="115">
        <v>536.79999999999995</v>
      </c>
      <c r="F268" s="122" t="s">
        <v>1003</v>
      </c>
      <c r="G268" s="122" t="s">
        <v>560</v>
      </c>
      <c r="H268" s="121" t="s">
        <v>187</v>
      </c>
    </row>
    <row r="269" spans="1:8" ht="63.75" x14ac:dyDescent="0.25">
      <c r="A269" s="121" t="s">
        <v>1004</v>
      </c>
      <c r="B269" s="115">
        <v>12470.58</v>
      </c>
      <c r="C269" s="122" t="s">
        <v>1005</v>
      </c>
      <c r="D269" s="121">
        <v>20211210</v>
      </c>
      <c r="E269" s="115">
        <v>12470.58</v>
      </c>
      <c r="F269" s="122" t="s">
        <v>1006</v>
      </c>
      <c r="G269" s="122" t="s">
        <v>593</v>
      </c>
      <c r="H269" s="121" t="s">
        <v>187</v>
      </c>
    </row>
    <row r="270" spans="1:8" ht="63.75" x14ac:dyDescent="0.25">
      <c r="A270" s="121" t="s">
        <v>1007</v>
      </c>
      <c r="B270" s="115">
        <v>1941.2</v>
      </c>
      <c r="C270" s="122" t="s">
        <v>1005</v>
      </c>
      <c r="D270" s="121">
        <v>20211210</v>
      </c>
      <c r="E270" s="115">
        <v>1941.2</v>
      </c>
      <c r="F270" s="122" t="s">
        <v>1008</v>
      </c>
      <c r="G270" s="122" t="s">
        <v>1009</v>
      </c>
      <c r="H270" s="121" t="s">
        <v>187</v>
      </c>
    </row>
    <row r="271" spans="1:8" ht="63.75" x14ac:dyDescent="0.25">
      <c r="A271" s="121" t="s">
        <v>1010</v>
      </c>
      <c r="B271" s="115">
        <v>4304.6000000000004</v>
      </c>
      <c r="C271" s="122" t="s">
        <v>1005</v>
      </c>
      <c r="D271" s="121">
        <v>20211210</v>
      </c>
      <c r="E271" s="115">
        <v>4304.6000000000004</v>
      </c>
      <c r="F271" s="122" t="s">
        <v>1011</v>
      </c>
      <c r="G271" s="122" t="s">
        <v>1012</v>
      </c>
      <c r="H271" s="121" t="s">
        <v>187</v>
      </c>
    </row>
    <row r="272" spans="1:8" ht="63.75" x14ac:dyDescent="0.25">
      <c r="A272" s="121" t="s">
        <v>1013</v>
      </c>
      <c r="B272" s="115">
        <v>3261.89</v>
      </c>
      <c r="C272" s="122" t="s">
        <v>1005</v>
      </c>
      <c r="D272" s="121">
        <v>20211210</v>
      </c>
      <c r="E272" s="115">
        <v>3261.89</v>
      </c>
      <c r="F272" s="122" t="s">
        <v>1014</v>
      </c>
      <c r="G272" s="122" t="s">
        <v>1015</v>
      </c>
      <c r="H272" s="121" t="s">
        <v>187</v>
      </c>
    </row>
    <row r="273" spans="1:8" ht="63.75" x14ac:dyDescent="0.25">
      <c r="A273" s="121" t="s">
        <v>1016</v>
      </c>
      <c r="B273" s="115">
        <v>2663.48</v>
      </c>
      <c r="C273" s="122" t="s">
        <v>1005</v>
      </c>
      <c r="D273" s="121">
        <v>20211210</v>
      </c>
      <c r="E273" s="115">
        <v>2663.48</v>
      </c>
      <c r="F273" s="122" t="s">
        <v>1017</v>
      </c>
      <c r="G273" s="122" t="s">
        <v>477</v>
      </c>
      <c r="H273" s="121" t="s">
        <v>187</v>
      </c>
    </row>
    <row r="274" spans="1:8" ht="38.25" x14ac:dyDescent="0.25">
      <c r="A274" s="121" t="s">
        <v>1018</v>
      </c>
      <c r="B274" s="115">
        <v>971.49</v>
      </c>
      <c r="C274" s="122" t="s">
        <v>832</v>
      </c>
      <c r="D274" s="121">
        <v>20211210</v>
      </c>
      <c r="E274" s="115">
        <v>971.49</v>
      </c>
      <c r="F274" s="122" t="s">
        <v>1019</v>
      </c>
      <c r="G274" s="122" t="s">
        <v>1020</v>
      </c>
      <c r="H274" s="121" t="s">
        <v>187</v>
      </c>
    </row>
    <row r="275" spans="1:8" ht="51" x14ac:dyDescent="0.25">
      <c r="A275" s="121" t="s">
        <v>1021</v>
      </c>
      <c r="B275" s="115">
        <v>1006.5</v>
      </c>
      <c r="C275" s="122" t="s">
        <v>1022</v>
      </c>
      <c r="D275" s="121">
        <v>20211213</v>
      </c>
      <c r="E275" s="115">
        <v>1006.5</v>
      </c>
      <c r="F275" s="122" t="s">
        <v>1023</v>
      </c>
      <c r="G275" s="122" t="s">
        <v>433</v>
      </c>
      <c r="H275" s="121" t="s">
        <v>187</v>
      </c>
    </row>
    <row r="276" spans="1:8" ht="76.5" x14ac:dyDescent="0.25">
      <c r="A276" s="121" t="s">
        <v>1024</v>
      </c>
      <c r="B276" s="115">
        <v>48319.39</v>
      </c>
      <c r="C276" s="122" t="s">
        <v>1025</v>
      </c>
      <c r="D276" s="121">
        <v>20211213</v>
      </c>
      <c r="E276" s="115">
        <v>48319.39</v>
      </c>
      <c r="F276" s="122" t="s">
        <v>1026</v>
      </c>
      <c r="G276" s="122" t="s">
        <v>1027</v>
      </c>
      <c r="H276" s="121" t="s">
        <v>187</v>
      </c>
    </row>
    <row r="277" spans="1:8" ht="38.25" x14ac:dyDescent="0.25">
      <c r="A277" s="121" t="s">
        <v>1028</v>
      </c>
      <c r="B277" s="115">
        <v>112.65</v>
      </c>
      <c r="C277" s="122" t="s">
        <v>479</v>
      </c>
      <c r="D277" s="121">
        <v>20211213</v>
      </c>
      <c r="E277" s="115">
        <v>112.65</v>
      </c>
      <c r="F277" s="122" t="s">
        <v>1029</v>
      </c>
      <c r="G277" s="122" t="s">
        <v>580</v>
      </c>
      <c r="H277" s="121" t="s">
        <v>187</v>
      </c>
    </row>
    <row r="278" spans="1:8" ht="38.25" x14ac:dyDescent="0.25">
      <c r="A278" s="121" t="s">
        <v>1030</v>
      </c>
      <c r="B278" s="115">
        <v>400</v>
      </c>
      <c r="C278" s="122" t="s">
        <v>521</v>
      </c>
      <c r="D278" s="121">
        <v>20211213</v>
      </c>
      <c r="E278" s="115">
        <v>400</v>
      </c>
      <c r="F278" s="122" t="s">
        <v>1031</v>
      </c>
      <c r="G278" s="122" t="s">
        <v>580</v>
      </c>
      <c r="H278" s="121" t="s">
        <v>187</v>
      </c>
    </row>
    <row r="279" spans="1:8" ht="38.25" x14ac:dyDescent="0.25">
      <c r="A279" s="121" t="s">
        <v>1032</v>
      </c>
      <c r="B279" s="115">
        <v>15.86</v>
      </c>
      <c r="C279" s="122" t="s">
        <v>521</v>
      </c>
      <c r="D279" s="121">
        <v>20211213</v>
      </c>
      <c r="E279" s="115">
        <v>15.86</v>
      </c>
      <c r="F279" s="122" t="s">
        <v>1033</v>
      </c>
      <c r="G279" s="122" t="s">
        <v>585</v>
      </c>
      <c r="H279" s="121" t="s">
        <v>187</v>
      </c>
    </row>
    <row r="280" spans="1:8" ht="38.25" x14ac:dyDescent="0.25">
      <c r="A280" s="121" t="s">
        <v>1034</v>
      </c>
      <c r="B280" s="115">
        <v>106.65</v>
      </c>
      <c r="C280" s="122" t="s">
        <v>479</v>
      </c>
      <c r="D280" s="121">
        <v>20211213</v>
      </c>
      <c r="E280" s="115">
        <v>106.65</v>
      </c>
      <c r="F280" s="122" t="s">
        <v>1035</v>
      </c>
      <c r="G280" s="122" t="s">
        <v>580</v>
      </c>
      <c r="H280" s="121" t="s">
        <v>187</v>
      </c>
    </row>
    <row r="281" spans="1:8" ht="38.25" x14ac:dyDescent="0.25">
      <c r="A281" s="121" t="s">
        <v>1036</v>
      </c>
      <c r="B281" s="115">
        <v>264</v>
      </c>
      <c r="C281" s="122" t="s">
        <v>521</v>
      </c>
      <c r="D281" s="121">
        <v>20211213</v>
      </c>
      <c r="E281" s="115">
        <v>264</v>
      </c>
      <c r="F281" s="122" t="s">
        <v>1037</v>
      </c>
      <c r="G281" s="122" t="s">
        <v>580</v>
      </c>
      <c r="H281" s="121" t="s">
        <v>187</v>
      </c>
    </row>
    <row r="282" spans="1:8" ht="38.25" x14ac:dyDescent="0.25">
      <c r="A282" s="121" t="s">
        <v>1038</v>
      </c>
      <c r="B282" s="115">
        <v>6.1</v>
      </c>
      <c r="C282" s="122" t="s">
        <v>521</v>
      </c>
      <c r="D282" s="121">
        <v>20211213</v>
      </c>
      <c r="E282" s="115">
        <v>6.1</v>
      </c>
      <c r="F282" s="122" t="s">
        <v>1039</v>
      </c>
      <c r="G282" s="122" t="s">
        <v>585</v>
      </c>
      <c r="H282" s="121" t="s">
        <v>187</v>
      </c>
    </row>
    <row r="283" spans="1:8" ht="38.25" x14ac:dyDescent="0.25">
      <c r="A283" s="121" t="s">
        <v>1040</v>
      </c>
      <c r="B283" s="115">
        <v>172.75</v>
      </c>
      <c r="C283" s="122" t="s">
        <v>855</v>
      </c>
      <c r="D283" s="121">
        <v>20211213</v>
      </c>
      <c r="E283" s="115">
        <v>172.75</v>
      </c>
      <c r="F283" s="122" t="s">
        <v>1041</v>
      </c>
      <c r="G283" s="122" t="s">
        <v>580</v>
      </c>
      <c r="H283" s="121" t="s">
        <v>187</v>
      </c>
    </row>
    <row r="284" spans="1:8" ht="38.25" x14ac:dyDescent="0.25">
      <c r="A284" s="121" t="s">
        <v>1042</v>
      </c>
      <c r="B284" s="115">
        <v>520</v>
      </c>
      <c r="C284" s="122" t="s">
        <v>521</v>
      </c>
      <c r="D284" s="121">
        <v>20211213</v>
      </c>
      <c r="E284" s="115">
        <v>520</v>
      </c>
      <c r="F284" s="122" t="s">
        <v>1043</v>
      </c>
      <c r="G284" s="122" t="s">
        <v>580</v>
      </c>
      <c r="H284" s="121" t="s">
        <v>187</v>
      </c>
    </row>
    <row r="285" spans="1:8" ht="38.25" x14ac:dyDescent="0.25">
      <c r="A285" s="121" t="s">
        <v>1044</v>
      </c>
      <c r="B285" s="115">
        <v>15.86</v>
      </c>
      <c r="C285" s="122" t="s">
        <v>521</v>
      </c>
      <c r="D285" s="121">
        <v>20211213</v>
      </c>
      <c r="E285" s="115">
        <v>15.86</v>
      </c>
      <c r="F285" s="122" t="s">
        <v>1045</v>
      </c>
      <c r="G285" s="122" t="s">
        <v>585</v>
      </c>
      <c r="H285" s="121" t="s">
        <v>187</v>
      </c>
    </row>
    <row r="286" spans="1:8" ht="76.5" x14ac:dyDescent="0.25">
      <c r="A286" s="121" t="s">
        <v>1046</v>
      </c>
      <c r="B286" s="115">
        <v>1171.2</v>
      </c>
      <c r="C286" s="122" t="s">
        <v>946</v>
      </c>
      <c r="D286" s="121">
        <v>20211214</v>
      </c>
      <c r="E286" s="115">
        <v>1171.2</v>
      </c>
      <c r="F286" s="122" t="s">
        <v>1047</v>
      </c>
      <c r="G286" s="122" t="s">
        <v>560</v>
      </c>
      <c r="H286" s="121" t="s">
        <v>187</v>
      </c>
    </row>
    <row r="287" spans="1:8" ht="63.75" x14ac:dyDescent="0.25">
      <c r="A287" s="121" t="s">
        <v>1048</v>
      </c>
      <c r="B287" s="115">
        <v>359.65</v>
      </c>
      <c r="C287" s="122" t="s">
        <v>521</v>
      </c>
      <c r="D287" s="121">
        <v>20211215</v>
      </c>
      <c r="E287" s="115">
        <v>359.65</v>
      </c>
      <c r="F287" s="122" t="s">
        <v>1049</v>
      </c>
      <c r="G287" s="122" t="s">
        <v>644</v>
      </c>
      <c r="H287" s="121" t="s">
        <v>187</v>
      </c>
    </row>
    <row r="288" spans="1:8" ht="63.75" x14ac:dyDescent="0.25">
      <c r="A288" s="121" t="s">
        <v>1050</v>
      </c>
      <c r="B288" s="115">
        <v>128.07</v>
      </c>
      <c r="C288" s="122" t="s">
        <v>521</v>
      </c>
      <c r="D288" s="121">
        <v>20211215</v>
      </c>
      <c r="E288" s="115">
        <v>128.07</v>
      </c>
      <c r="F288" s="122" t="s">
        <v>1049</v>
      </c>
      <c r="G288" s="122" t="s">
        <v>585</v>
      </c>
      <c r="H288" s="121" t="s">
        <v>187</v>
      </c>
    </row>
    <row r="289" spans="1:8" ht="38.25" x14ac:dyDescent="0.25">
      <c r="A289" s="121" t="s">
        <v>1051</v>
      </c>
      <c r="B289" s="115">
        <v>5322</v>
      </c>
      <c r="C289" s="122" t="s">
        <v>1052</v>
      </c>
      <c r="D289" s="121">
        <v>20211215</v>
      </c>
      <c r="E289" s="115">
        <v>5322</v>
      </c>
      <c r="F289" s="122" t="s">
        <v>1053</v>
      </c>
      <c r="G289" s="122" t="s">
        <v>1054</v>
      </c>
      <c r="H289" s="121" t="s">
        <v>187</v>
      </c>
    </row>
    <row r="290" spans="1:8" ht="25.5" x14ac:dyDescent="0.25">
      <c r="A290" s="121" t="s">
        <v>1055</v>
      </c>
      <c r="B290" s="115">
        <v>17352.89</v>
      </c>
      <c r="C290" s="122" t="s">
        <v>380</v>
      </c>
      <c r="D290" s="121">
        <v>20211215</v>
      </c>
      <c r="E290" s="115">
        <v>8102.89</v>
      </c>
      <c r="F290" s="122" t="s">
        <v>1056</v>
      </c>
      <c r="G290" s="122" t="s">
        <v>382</v>
      </c>
      <c r="H290" s="121" t="s">
        <v>187</v>
      </c>
    </row>
    <row r="291" spans="1:8" ht="76.5" x14ac:dyDescent="0.25">
      <c r="A291" s="121" t="s">
        <v>1057</v>
      </c>
      <c r="B291" s="115">
        <v>3468.8</v>
      </c>
      <c r="C291" s="122" t="s">
        <v>1058</v>
      </c>
      <c r="D291" s="121">
        <v>20210101</v>
      </c>
      <c r="E291" s="115">
        <v>1734.4</v>
      </c>
      <c r="F291" s="122" t="s">
        <v>1059</v>
      </c>
      <c r="G291" s="122" t="s">
        <v>362</v>
      </c>
      <c r="H291" s="121" t="s">
        <v>187</v>
      </c>
    </row>
    <row r="292" spans="1:8" ht="25.5" x14ac:dyDescent="0.25">
      <c r="A292" s="121" t="s">
        <v>1060</v>
      </c>
      <c r="B292" s="115">
        <v>780.8</v>
      </c>
      <c r="C292" s="122" t="s">
        <v>500</v>
      </c>
      <c r="D292" s="121">
        <v>20211216</v>
      </c>
      <c r="E292" s="115">
        <v>780.8</v>
      </c>
      <c r="F292" s="122" t="s">
        <v>1061</v>
      </c>
      <c r="G292" s="122" t="s">
        <v>1062</v>
      </c>
      <c r="H292" s="121" t="s">
        <v>187</v>
      </c>
    </row>
    <row r="293" spans="1:8" ht="38.25" x14ac:dyDescent="0.25">
      <c r="A293" s="121" t="s">
        <v>1063</v>
      </c>
      <c r="B293" s="115">
        <v>683.2</v>
      </c>
      <c r="C293" s="122" t="s">
        <v>500</v>
      </c>
      <c r="D293" s="121">
        <v>20211216</v>
      </c>
      <c r="E293" s="115">
        <v>683.2</v>
      </c>
      <c r="F293" s="122" t="s">
        <v>1064</v>
      </c>
      <c r="G293" s="122" t="s">
        <v>1065</v>
      </c>
      <c r="H293" s="121" t="s">
        <v>187</v>
      </c>
    </row>
    <row r="294" spans="1:8" ht="51" x14ac:dyDescent="0.25">
      <c r="A294" s="121" t="s">
        <v>1066</v>
      </c>
      <c r="B294" s="115">
        <v>176</v>
      </c>
      <c r="C294" s="122" t="s">
        <v>521</v>
      </c>
      <c r="D294" s="121">
        <v>20211220</v>
      </c>
      <c r="E294" s="115">
        <v>176</v>
      </c>
      <c r="F294" s="122" t="s">
        <v>1067</v>
      </c>
      <c r="G294" s="122" t="s">
        <v>644</v>
      </c>
      <c r="H294" s="121" t="s">
        <v>187</v>
      </c>
    </row>
    <row r="295" spans="1:8" ht="51" x14ac:dyDescent="0.25">
      <c r="A295" s="121" t="s">
        <v>1068</v>
      </c>
      <c r="B295" s="115">
        <v>6.1</v>
      </c>
      <c r="C295" s="122" t="s">
        <v>521</v>
      </c>
      <c r="D295" s="121">
        <v>20211220</v>
      </c>
      <c r="E295" s="115">
        <v>6.1</v>
      </c>
      <c r="F295" s="122" t="s">
        <v>1069</v>
      </c>
      <c r="G295" s="122" t="s">
        <v>585</v>
      </c>
      <c r="H295" s="121" t="s">
        <v>187</v>
      </c>
    </row>
    <row r="296" spans="1:8" ht="51" x14ac:dyDescent="0.25">
      <c r="A296" s="121" t="s">
        <v>1070</v>
      </c>
      <c r="B296" s="115">
        <v>10.199999999999999</v>
      </c>
      <c r="C296" s="122" t="s">
        <v>876</v>
      </c>
      <c r="D296" s="121">
        <v>20211220</v>
      </c>
      <c r="E296" s="115">
        <v>10.199999999999999</v>
      </c>
      <c r="F296" s="122" t="s">
        <v>1071</v>
      </c>
      <c r="G296" s="122" t="s">
        <v>644</v>
      </c>
      <c r="H296" s="121" t="s">
        <v>187</v>
      </c>
    </row>
    <row r="297" spans="1:8" ht="63.75" x14ac:dyDescent="0.25">
      <c r="A297" s="121" t="s">
        <v>1072</v>
      </c>
      <c r="B297" s="115">
        <v>152.19999999999999</v>
      </c>
      <c r="C297" s="122" t="s">
        <v>479</v>
      </c>
      <c r="D297" s="121">
        <v>20211222</v>
      </c>
      <c r="E297" s="115">
        <v>152.19999999999999</v>
      </c>
      <c r="F297" s="122" t="s">
        <v>1073</v>
      </c>
      <c r="G297" s="122" t="s">
        <v>580</v>
      </c>
      <c r="H297" s="121" t="s">
        <v>187</v>
      </c>
    </row>
    <row r="298" spans="1:8" ht="63.75" x14ac:dyDescent="0.25">
      <c r="A298" s="121" t="s">
        <v>1074</v>
      </c>
      <c r="B298" s="115">
        <v>311.7</v>
      </c>
      <c r="C298" s="122" t="s">
        <v>521</v>
      </c>
      <c r="D298" s="121">
        <v>20211222</v>
      </c>
      <c r="E298" s="115">
        <v>311.7</v>
      </c>
      <c r="F298" s="122" t="s">
        <v>1075</v>
      </c>
      <c r="G298" s="122" t="s">
        <v>580</v>
      </c>
      <c r="H298" s="121" t="s">
        <v>187</v>
      </c>
    </row>
    <row r="299" spans="1:8" ht="63.75" x14ac:dyDescent="0.25">
      <c r="A299" s="121" t="s">
        <v>1076</v>
      </c>
      <c r="B299" s="115">
        <v>18.3</v>
      </c>
      <c r="C299" s="122" t="s">
        <v>521</v>
      </c>
      <c r="D299" s="121">
        <v>20211222</v>
      </c>
      <c r="E299" s="115">
        <v>18.3</v>
      </c>
      <c r="F299" s="122" t="s">
        <v>1077</v>
      </c>
      <c r="G299" s="122" t="s">
        <v>585</v>
      </c>
      <c r="H299" s="121" t="s">
        <v>187</v>
      </c>
    </row>
    <row r="300" spans="1:8" ht="63.75" x14ac:dyDescent="0.25">
      <c r="A300" s="121" t="s">
        <v>1078</v>
      </c>
      <c r="B300" s="115">
        <v>142.19999999999999</v>
      </c>
      <c r="C300" s="122" t="s">
        <v>1079</v>
      </c>
      <c r="D300" s="121">
        <v>20211222</v>
      </c>
      <c r="E300" s="115">
        <v>142.19999999999999</v>
      </c>
      <c r="F300" s="122" t="s">
        <v>1080</v>
      </c>
      <c r="G300" s="122" t="s">
        <v>481</v>
      </c>
      <c r="H300" s="121" t="s">
        <v>187</v>
      </c>
    </row>
    <row r="301" spans="1:8" ht="76.5" x14ac:dyDescent="0.25">
      <c r="A301" s="121" t="s">
        <v>1081</v>
      </c>
      <c r="B301" s="115">
        <v>130</v>
      </c>
      <c r="C301" s="122" t="s">
        <v>521</v>
      </c>
      <c r="D301" s="121">
        <v>20211222</v>
      </c>
      <c r="E301" s="115">
        <v>130</v>
      </c>
      <c r="F301" s="122" t="s">
        <v>1082</v>
      </c>
      <c r="G301" s="122" t="s">
        <v>481</v>
      </c>
      <c r="H301" s="121" t="s">
        <v>187</v>
      </c>
    </row>
    <row r="302" spans="1:8" ht="76.5" x14ac:dyDescent="0.25">
      <c r="A302" s="121" t="s">
        <v>1083</v>
      </c>
      <c r="B302" s="115">
        <v>18.91</v>
      </c>
      <c r="C302" s="122" t="s">
        <v>521</v>
      </c>
      <c r="D302" s="121">
        <v>20211222</v>
      </c>
      <c r="E302" s="115">
        <v>18.91</v>
      </c>
      <c r="F302" s="122" t="s">
        <v>1084</v>
      </c>
      <c r="G302" s="122" t="s">
        <v>523</v>
      </c>
      <c r="H302" s="121" t="s">
        <v>187</v>
      </c>
    </row>
    <row r="303" spans="1:8" ht="76.5" x14ac:dyDescent="0.25">
      <c r="A303" s="121" t="s">
        <v>1085</v>
      </c>
      <c r="B303" s="115">
        <v>90</v>
      </c>
      <c r="C303" s="122" t="s">
        <v>521</v>
      </c>
      <c r="D303" s="121">
        <v>20211222</v>
      </c>
      <c r="E303" s="115">
        <v>90</v>
      </c>
      <c r="F303" s="122" t="s">
        <v>1086</v>
      </c>
      <c r="G303" s="122" t="s">
        <v>523</v>
      </c>
      <c r="H303" s="121" t="s">
        <v>187</v>
      </c>
    </row>
    <row r="304" spans="1:8" ht="63.75" x14ac:dyDescent="0.25">
      <c r="A304" s="121" t="s">
        <v>1087</v>
      </c>
      <c r="B304" s="115">
        <v>8784</v>
      </c>
      <c r="C304" s="122" t="s">
        <v>1088</v>
      </c>
      <c r="D304" s="121">
        <v>20211223</v>
      </c>
      <c r="E304" s="115">
        <v>8784</v>
      </c>
      <c r="F304" s="122" t="s">
        <v>1089</v>
      </c>
      <c r="G304" s="122" t="s">
        <v>625</v>
      </c>
      <c r="H304" s="121" t="s">
        <v>187</v>
      </c>
    </row>
    <row r="305" spans="1:8" ht="38.25" x14ac:dyDescent="0.25">
      <c r="A305" s="121" t="s">
        <v>1090</v>
      </c>
      <c r="B305" s="115">
        <v>50.01</v>
      </c>
      <c r="C305" s="122" t="s">
        <v>1091</v>
      </c>
      <c r="D305" s="121">
        <v>20211227</v>
      </c>
      <c r="E305" s="115">
        <v>50.01</v>
      </c>
      <c r="F305" s="122" t="s">
        <v>1092</v>
      </c>
      <c r="G305" s="122" t="s">
        <v>805</v>
      </c>
      <c r="H305" s="121" t="s">
        <v>187</v>
      </c>
    </row>
    <row r="306" spans="1:8" ht="38.25" x14ac:dyDescent="0.25">
      <c r="A306" s="121" t="s">
        <v>1093</v>
      </c>
      <c r="B306" s="115">
        <v>38.549999999999997</v>
      </c>
      <c r="C306" s="122" t="s">
        <v>1091</v>
      </c>
      <c r="D306" s="121">
        <v>20211227</v>
      </c>
      <c r="E306" s="115">
        <v>38.549999999999997</v>
      </c>
      <c r="F306" s="122" t="s">
        <v>1094</v>
      </c>
      <c r="G306" s="122" t="s">
        <v>805</v>
      </c>
      <c r="H306" s="121" t="s">
        <v>187</v>
      </c>
    </row>
    <row r="307" spans="1:8" ht="38.25" x14ac:dyDescent="0.25">
      <c r="A307" s="121" t="s">
        <v>1095</v>
      </c>
      <c r="B307" s="115">
        <v>1919.31</v>
      </c>
      <c r="C307" s="122" t="s">
        <v>832</v>
      </c>
      <c r="D307" s="121">
        <v>20211227</v>
      </c>
      <c r="E307" s="115">
        <v>1919.31</v>
      </c>
      <c r="F307" s="122" t="s">
        <v>1096</v>
      </c>
      <c r="G307" s="122" t="s">
        <v>1097</v>
      </c>
      <c r="H307" s="121" t="s">
        <v>187</v>
      </c>
    </row>
    <row r="308" spans="1:8" ht="51" x14ac:dyDescent="0.25">
      <c r="A308" s="121" t="s">
        <v>1098</v>
      </c>
      <c r="B308" s="115">
        <v>15000</v>
      </c>
      <c r="C308" s="122" t="s">
        <v>500</v>
      </c>
      <c r="D308" s="121">
        <v>20211227</v>
      </c>
      <c r="E308" s="115">
        <v>15000</v>
      </c>
      <c r="F308" s="122" t="s">
        <v>1099</v>
      </c>
      <c r="G308" s="122" t="s">
        <v>1100</v>
      </c>
      <c r="H308" s="121" t="s">
        <v>187</v>
      </c>
    </row>
    <row r="309" spans="1:8" ht="76.5" x14ac:dyDescent="0.25">
      <c r="A309" s="121" t="s">
        <v>1101</v>
      </c>
      <c r="B309" s="115">
        <v>167911.04000000001</v>
      </c>
      <c r="C309" s="122" t="s">
        <v>380</v>
      </c>
      <c r="D309" s="121">
        <v>20211227</v>
      </c>
      <c r="E309" s="115">
        <v>167911.04000000001</v>
      </c>
      <c r="F309" s="122" t="s">
        <v>1102</v>
      </c>
      <c r="G309" s="122" t="s">
        <v>1103</v>
      </c>
      <c r="H309" s="121" t="s">
        <v>187</v>
      </c>
    </row>
    <row r="310" spans="1:8" ht="38.25" x14ac:dyDescent="0.25">
      <c r="A310" s="121" t="s">
        <v>1104</v>
      </c>
      <c r="B310" s="115">
        <v>976</v>
      </c>
      <c r="C310" s="122" t="s">
        <v>864</v>
      </c>
      <c r="D310" s="121">
        <v>20211227</v>
      </c>
      <c r="E310" s="115">
        <v>976</v>
      </c>
      <c r="F310" s="122" t="s">
        <v>865</v>
      </c>
      <c r="G310" s="122" t="s">
        <v>768</v>
      </c>
      <c r="H310" s="121" t="s">
        <v>187</v>
      </c>
    </row>
    <row r="311" spans="1:8" ht="38.25" x14ac:dyDescent="0.25">
      <c r="A311" s="121" t="s">
        <v>1105</v>
      </c>
      <c r="B311" s="115">
        <v>976</v>
      </c>
      <c r="C311" s="122" t="s">
        <v>864</v>
      </c>
      <c r="D311" s="121">
        <v>20211228</v>
      </c>
      <c r="E311" s="115">
        <v>976</v>
      </c>
      <c r="F311" s="122" t="s">
        <v>865</v>
      </c>
      <c r="G311" s="122" t="s">
        <v>768</v>
      </c>
      <c r="H311" s="121" t="s">
        <v>187</v>
      </c>
    </row>
    <row r="312" spans="1:8" ht="76.5" x14ac:dyDescent="0.25">
      <c r="A312" s="121" t="s">
        <v>1106</v>
      </c>
      <c r="B312" s="115">
        <v>47700</v>
      </c>
      <c r="C312" s="122" t="s">
        <v>607</v>
      </c>
      <c r="D312" s="121">
        <v>20211231</v>
      </c>
      <c r="E312" s="115">
        <v>47700</v>
      </c>
      <c r="F312" s="122" t="s">
        <v>1107</v>
      </c>
      <c r="G312" s="122" t="s">
        <v>1108</v>
      </c>
      <c r="H312" s="121" t="s">
        <v>187</v>
      </c>
    </row>
    <row r="313" spans="1:8" ht="76.5" x14ac:dyDescent="0.25">
      <c r="A313" s="121" t="s">
        <v>1109</v>
      </c>
      <c r="B313" s="115">
        <v>27711</v>
      </c>
      <c r="C313" s="122" t="s">
        <v>607</v>
      </c>
      <c r="D313" s="121">
        <v>20211231</v>
      </c>
      <c r="E313" s="115">
        <v>27711</v>
      </c>
      <c r="F313" s="122" t="s">
        <v>1107</v>
      </c>
      <c r="G313" s="122" t="s">
        <v>1110</v>
      </c>
      <c r="H313" s="121" t="s">
        <v>187</v>
      </c>
    </row>
    <row r="314" spans="1:8" ht="76.5" x14ac:dyDescent="0.25">
      <c r="A314" s="121" t="s">
        <v>1111</v>
      </c>
      <c r="B314" s="115">
        <v>2945</v>
      </c>
      <c r="C314" s="122" t="s">
        <v>607</v>
      </c>
      <c r="D314" s="121">
        <v>20211231</v>
      </c>
      <c r="E314" s="115">
        <v>2945</v>
      </c>
      <c r="F314" s="122" t="s">
        <v>1107</v>
      </c>
      <c r="G314" s="122" t="s">
        <v>1112</v>
      </c>
      <c r="H314" s="121" t="s">
        <v>187</v>
      </c>
    </row>
    <row r="315" spans="1:8" ht="76.5" x14ac:dyDescent="0.25">
      <c r="A315" s="121" t="s">
        <v>1113</v>
      </c>
      <c r="B315" s="115">
        <v>4712</v>
      </c>
      <c r="C315" s="122" t="s">
        <v>607</v>
      </c>
      <c r="D315" s="121">
        <v>20211231</v>
      </c>
      <c r="E315" s="115">
        <v>4712</v>
      </c>
      <c r="F315" s="122" t="s">
        <v>1107</v>
      </c>
      <c r="G315" s="122" t="s">
        <v>1114</v>
      </c>
      <c r="H315" s="121" t="s">
        <v>187</v>
      </c>
    </row>
    <row r="316" spans="1:8" ht="76.5" x14ac:dyDescent="0.25">
      <c r="A316" s="121" t="s">
        <v>1115</v>
      </c>
      <c r="B316" s="115">
        <v>11189</v>
      </c>
      <c r="C316" s="122" t="s">
        <v>607</v>
      </c>
      <c r="D316" s="121">
        <v>20211231</v>
      </c>
      <c r="E316" s="115">
        <v>11189</v>
      </c>
      <c r="F316" s="122" t="s">
        <v>1107</v>
      </c>
      <c r="G316" s="122" t="s">
        <v>1116</v>
      </c>
      <c r="H316" s="121" t="s">
        <v>187</v>
      </c>
    </row>
    <row r="317" spans="1:8" ht="25.5" x14ac:dyDescent="0.25">
      <c r="A317" s="121" t="s">
        <v>1117</v>
      </c>
      <c r="B317" s="115">
        <v>42</v>
      </c>
      <c r="C317" s="122" t="s">
        <v>1118</v>
      </c>
      <c r="D317" s="121">
        <v>20211231</v>
      </c>
      <c r="E317" s="115">
        <v>42</v>
      </c>
      <c r="F317" s="122" t="s">
        <v>1119</v>
      </c>
      <c r="G317" s="122" t="s">
        <v>809</v>
      </c>
      <c r="H317" s="121" t="s">
        <v>187</v>
      </c>
    </row>
    <row r="318" spans="1:8" ht="38.25" x14ac:dyDescent="0.25">
      <c r="A318" s="121" t="s">
        <v>1120</v>
      </c>
      <c r="B318" s="115">
        <v>143.52000000000001</v>
      </c>
      <c r="C318" s="122" t="s">
        <v>325</v>
      </c>
      <c r="D318" s="121">
        <v>20211231</v>
      </c>
      <c r="E318" s="115">
        <v>143.52000000000001</v>
      </c>
      <c r="F318" s="122" t="s">
        <v>1121</v>
      </c>
      <c r="G318" s="122" t="s">
        <v>1122</v>
      </c>
      <c r="H318" s="121" t="s">
        <v>187</v>
      </c>
    </row>
    <row r="319" spans="1:8" ht="38.25" x14ac:dyDescent="0.25">
      <c r="A319" s="121" t="s">
        <v>1123</v>
      </c>
      <c r="B319" s="115">
        <v>1000</v>
      </c>
      <c r="C319" s="122" t="s">
        <v>930</v>
      </c>
      <c r="D319" s="121">
        <v>20211231</v>
      </c>
      <c r="E319" s="115">
        <v>1000</v>
      </c>
      <c r="F319" s="122" t="s">
        <v>1124</v>
      </c>
      <c r="G319" s="122" t="s">
        <v>944</v>
      </c>
      <c r="H319" s="121" t="s">
        <v>187</v>
      </c>
    </row>
    <row r="320" spans="1:8" ht="51" x14ac:dyDescent="0.25">
      <c r="A320" s="121" t="s">
        <v>1125</v>
      </c>
      <c r="B320" s="115">
        <v>2492.1999999999998</v>
      </c>
      <c r="C320" s="122" t="s">
        <v>815</v>
      </c>
      <c r="D320" s="121">
        <v>20211231</v>
      </c>
      <c r="E320" s="115">
        <v>2492.1999999999998</v>
      </c>
      <c r="F320" s="122" t="s">
        <v>1126</v>
      </c>
      <c r="G320" s="122" t="s">
        <v>817</v>
      </c>
      <c r="H320" s="121" t="s">
        <v>187</v>
      </c>
    </row>
    <row r="321" spans="1:8" ht="51" x14ac:dyDescent="0.25">
      <c r="A321" s="121" t="s">
        <v>1127</v>
      </c>
      <c r="B321" s="115">
        <v>878.4</v>
      </c>
      <c r="C321" s="122" t="s">
        <v>587</v>
      </c>
      <c r="D321" s="121">
        <v>20210101</v>
      </c>
      <c r="E321" s="115">
        <v>805.2</v>
      </c>
      <c r="F321" s="122" t="s">
        <v>1128</v>
      </c>
      <c r="G321" s="122" t="s">
        <v>589</v>
      </c>
      <c r="H321" s="121" t="s">
        <v>187</v>
      </c>
    </row>
    <row r="322" spans="1:8" ht="51" x14ac:dyDescent="0.25">
      <c r="A322" s="121" t="s">
        <v>1129</v>
      </c>
      <c r="B322" s="115">
        <v>800</v>
      </c>
      <c r="C322" s="122" t="s">
        <v>1130</v>
      </c>
      <c r="D322" s="121">
        <v>20211231</v>
      </c>
      <c r="E322" s="115">
        <v>800</v>
      </c>
      <c r="F322" s="122" t="s">
        <v>1131</v>
      </c>
      <c r="G322" s="122" t="s">
        <v>817</v>
      </c>
      <c r="H322" s="121" t="s">
        <v>187</v>
      </c>
    </row>
    <row r="323" spans="1:8" ht="51" x14ac:dyDescent="0.25">
      <c r="A323" s="121" t="s">
        <v>1132</v>
      </c>
      <c r="B323" s="115">
        <v>1520</v>
      </c>
      <c r="C323" s="122" t="s">
        <v>1130</v>
      </c>
      <c r="D323" s="121">
        <v>20211231</v>
      </c>
      <c r="E323" s="115">
        <v>1520</v>
      </c>
      <c r="F323" s="122" t="s">
        <v>1133</v>
      </c>
      <c r="G323" s="122" t="s">
        <v>817</v>
      </c>
      <c r="H323" s="121" t="s">
        <v>187</v>
      </c>
    </row>
    <row r="324" spans="1:8" ht="63.75" x14ac:dyDescent="0.25">
      <c r="A324" s="121" t="s">
        <v>1134</v>
      </c>
      <c r="B324" s="115">
        <v>1199</v>
      </c>
      <c r="C324" s="122" t="s">
        <v>1135</v>
      </c>
      <c r="D324" s="121">
        <v>20211231</v>
      </c>
      <c r="E324" s="115">
        <v>1199</v>
      </c>
      <c r="F324" s="122" t="s">
        <v>1136</v>
      </c>
      <c r="G324" s="122" t="s">
        <v>382</v>
      </c>
      <c r="H324" s="121" t="s">
        <v>187</v>
      </c>
    </row>
    <row r="325" spans="1:8" ht="38.25" x14ac:dyDescent="0.25">
      <c r="A325" s="121" t="s">
        <v>1137</v>
      </c>
      <c r="B325" s="115">
        <v>6</v>
      </c>
      <c r="C325" s="122" t="s">
        <v>815</v>
      </c>
      <c r="D325" s="121">
        <v>20211231</v>
      </c>
      <c r="E325" s="115">
        <v>6</v>
      </c>
      <c r="F325" s="122" t="s">
        <v>1138</v>
      </c>
      <c r="G325" s="122" t="s">
        <v>817</v>
      </c>
      <c r="H325" s="121" t="s">
        <v>187</v>
      </c>
    </row>
    <row r="326" spans="1:8" ht="38.25" x14ac:dyDescent="0.25">
      <c r="A326" s="121" t="s">
        <v>1139</v>
      </c>
      <c r="B326" s="115">
        <v>780.56</v>
      </c>
      <c r="C326" s="122" t="s">
        <v>1140</v>
      </c>
      <c r="D326" s="121">
        <v>20211231</v>
      </c>
      <c r="E326" s="115">
        <v>780.56</v>
      </c>
      <c r="F326" s="122" t="s">
        <v>1141</v>
      </c>
      <c r="G326" s="122" t="s">
        <v>817</v>
      </c>
      <c r="H326" s="121" t="s">
        <v>187</v>
      </c>
    </row>
    <row r="327" spans="1:8" ht="38.25" x14ac:dyDescent="0.25">
      <c r="A327" s="121" t="s">
        <v>1142</v>
      </c>
      <c r="B327" s="115">
        <v>12688</v>
      </c>
      <c r="C327" s="122" t="s">
        <v>1143</v>
      </c>
      <c r="D327" s="121">
        <v>20211231</v>
      </c>
      <c r="E327" s="115">
        <v>12688</v>
      </c>
      <c r="F327" s="122" t="s">
        <v>1144</v>
      </c>
      <c r="G327" s="122" t="s">
        <v>1145</v>
      </c>
      <c r="H327" s="121" t="s">
        <v>187</v>
      </c>
    </row>
    <row r="328" spans="1:8" ht="38.25" x14ac:dyDescent="0.25">
      <c r="A328" s="121" t="s">
        <v>1146</v>
      </c>
      <c r="B328" s="115">
        <v>25376</v>
      </c>
      <c r="C328" s="122" t="s">
        <v>1147</v>
      </c>
      <c r="D328" s="121">
        <v>20211231</v>
      </c>
      <c r="E328" s="115">
        <v>25376</v>
      </c>
      <c r="F328" s="122" t="s">
        <v>1148</v>
      </c>
      <c r="G328" s="122" t="s">
        <v>1145</v>
      </c>
      <c r="H328" s="121" t="s">
        <v>187</v>
      </c>
    </row>
    <row r="329" spans="1:8" ht="38.25" x14ac:dyDescent="0.25">
      <c r="A329" s="121" t="s">
        <v>1149</v>
      </c>
      <c r="B329" s="115">
        <v>12688</v>
      </c>
      <c r="C329" s="122" t="s">
        <v>1150</v>
      </c>
      <c r="D329" s="121">
        <v>20211231</v>
      </c>
      <c r="E329" s="115">
        <v>12688</v>
      </c>
      <c r="F329" s="122" t="s">
        <v>1151</v>
      </c>
      <c r="G329" s="122" t="s">
        <v>1145</v>
      </c>
      <c r="H329" s="121" t="s">
        <v>187</v>
      </c>
    </row>
    <row r="330" spans="1:8" ht="38.25" x14ac:dyDescent="0.25">
      <c r="A330" s="121" t="s">
        <v>1152</v>
      </c>
      <c r="B330" s="115">
        <v>25376</v>
      </c>
      <c r="C330" s="122" t="s">
        <v>1153</v>
      </c>
      <c r="D330" s="121">
        <v>20211231</v>
      </c>
      <c r="E330" s="115">
        <v>25376</v>
      </c>
      <c r="F330" s="122" t="s">
        <v>1154</v>
      </c>
      <c r="G330" s="122" t="s">
        <v>1145</v>
      </c>
      <c r="H330" s="121" t="s">
        <v>187</v>
      </c>
    </row>
    <row r="331" spans="1:8" ht="38.25" x14ac:dyDescent="0.25">
      <c r="A331" s="121" t="s">
        <v>1155</v>
      </c>
      <c r="B331" s="115">
        <v>12688</v>
      </c>
      <c r="C331" s="122" t="s">
        <v>1156</v>
      </c>
      <c r="D331" s="121">
        <v>20211231</v>
      </c>
      <c r="E331" s="115">
        <v>12688</v>
      </c>
      <c r="F331" s="122" t="s">
        <v>1157</v>
      </c>
      <c r="G331" s="122" t="s">
        <v>1145</v>
      </c>
      <c r="H331" s="121" t="s">
        <v>187</v>
      </c>
    </row>
    <row r="332" spans="1:8" ht="38.25" x14ac:dyDescent="0.25">
      <c r="A332" s="121" t="s">
        <v>1158</v>
      </c>
      <c r="B332" s="115">
        <v>242.4</v>
      </c>
      <c r="C332" s="122" t="s">
        <v>325</v>
      </c>
      <c r="D332" s="121">
        <v>20211231</v>
      </c>
      <c r="E332" s="115">
        <v>242.4</v>
      </c>
      <c r="F332" s="122" t="s">
        <v>1159</v>
      </c>
      <c r="G332" s="122" t="s">
        <v>1160</v>
      </c>
      <c r="H332" s="121" t="s">
        <v>187</v>
      </c>
    </row>
    <row r="333" spans="1:8" ht="76.5" x14ac:dyDescent="0.25">
      <c r="A333" s="121" t="s">
        <v>1161</v>
      </c>
      <c r="B333" s="115">
        <v>131.76</v>
      </c>
      <c r="C333" s="122" t="s">
        <v>587</v>
      </c>
      <c r="D333" s="121">
        <v>20211231</v>
      </c>
      <c r="E333" s="115">
        <v>131.76</v>
      </c>
      <c r="F333" s="122" t="s">
        <v>1162</v>
      </c>
      <c r="G333" s="122" t="s">
        <v>589</v>
      </c>
      <c r="H333" s="121" t="s">
        <v>187</v>
      </c>
    </row>
    <row r="334" spans="1:8" ht="76.5" x14ac:dyDescent="0.25">
      <c r="A334" s="121" t="s">
        <v>1163</v>
      </c>
      <c r="B334" s="115">
        <v>351.36</v>
      </c>
      <c r="C334" s="122" t="s">
        <v>587</v>
      </c>
      <c r="D334" s="121">
        <v>20211231</v>
      </c>
      <c r="E334" s="115">
        <v>351.36</v>
      </c>
      <c r="F334" s="122" t="s">
        <v>1164</v>
      </c>
      <c r="G334" s="122" t="s">
        <v>589</v>
      </c>
      <c r="H334" s="121" t="s">
        <v>187</v>
      </c>
    </row>
    <row r="335" spans="1:8" ht="76.5" x14ac:dyDescent="0.25">
      <c r="A335" s="121" t="s">
        <v>1165</v>
      </c>
      <c r="B335" s="115">
        <v>10340</v>
      </c>
      <c r="C335" s="122" t="s">
        <v>1166</v>
      </c>
      <c r="D335" s="121">
        <v>20211231</v>
      </c>
      <c r="E335" s="115">
        <v>10340</v>
      </c>
      <c r="F335" s="122" t="s">
        <v>1167</v>
      </c>
      <c r="G335" s="122" t="s">
        <v>1103</v>
      </c>
      <c r="H335" s="121" t="s">
        <v>187</v>
      </c>
    </row>
    <row r="336" spans="1:8" ht="38.25" x14ac:dyDescent="0.25">
      <c r="A336" s="121" t="s">
        <v>1168</v>
      </c>
      <c r="B336" s="115">
        <v>51752.04</v>
      </c>
      <c r="C336" s="122" t="s">
        <v>380</v>
      </c>
      <c r="D336" s="121">
        <v>20211231</v>
      </c>
      <c r="E336" s="115">
        <v>51752.04</v>
      </c>
      <c r="F336" s="122" t="s">
        <v>1169</v>
      </c>
      <c r="G336" s="122" t="s">
        <v>382</v>
      </c>
      <c r="H336" s="121" t="s">
        <v>187</v>
      </c>
    </row>
    <row r="337" spans="1:8" ht="51" x14ac:dyDescent="0.25">
      <c r="A337" s="121" t="s">
        <v>1170</v>
      </c>
      <c r="B337" s="115">
        <v>2000</v>
      </c>
      <c r="C337" s="122" t="s">
        <v>1171</v>
      </c>
      <c r="D337" s="121">
        <v>20211231</v>
      </c>
      <c r="E337" s="115">
        <v>2000</v>
      </c>
      <c r="F337" s="122" t="s">
        <v>1172</v>
      </c>
      <c r="G337" s="122" t="s">
        <v>699</v>
      </c>
      <c r="H337" s="121" t="s">
        <v>187</v>
      </c>
    </row>
    <row r="338" spans="1:8" ht="76.5" x14ac:dyDescent="0.25">
      <c r="A338" s="121" t="s">
        <v>1173</v>
      </c>
      <c r="B338" s="115">
        <v>19367</v>
      </c>
      <c r="C338" s="122" t="s">
        <v>883</v>
      </c>
      <c r="D338" s="121">
        <v>20210101</v>
      </c>
      <c r="E338" s="115">
        <v>11297.4</v>
      </c>
      <c r="F338" s="122" t="s">
        <v>1174</v>
      </c>
      <c r="G338" s="122" t="s">
        <v>502</v>
      </c>
      <c r="H338" s="121" t="s">
        <v>187</v>
      </c>
    </row>
    <row r="339" spans="1:8" ht="76.5" x14ac:dyDescent="0.25">
      <c r="A339" s="121" t="s">
        <v>1175</v>
      </c>
      <c r="B339" s="115">
        <v>4420</v>
      </c>
      <c r="C339" s="122" t="s">
        <v>409</v>
      </c>
      <c r="D339" s="121">
        <v>20210101</v>
      </c>
      <c r="E339" s="115">
        <v>3128.8</v>
      </c>
      <c r="F339" s="122" t="s">
        <v>1176</v>
      </c>
      <c r="G339" s="122" t="s">
        <v>505</v>
      </c>
      <c r="H339" s="121" t="s">
        <v>187</v>
      </c>
    </row>
    <row r="340" spans="1:8" ht="76.5" x14ac:dyDescent="0.25">
      <c r="A340" s="121" t="s">
        <v>1177</v>
      </c>
      <c r="B340" s="115">
        <v>53</v>
      </c>
      <c r="C340" s="122" t="s">
        <v>325</v>
      </c>
      <c r="D340" s="121">
        <v>20210101</v>
      </c>
      <c r="E340" s="115">
        <v>53</v>
      </c>
      <c r="F340" s="122" t="s">
        <v>1178</v>
      </c>
      <c r="G340" s="122" t="s">
        <v>507</v>
      </c>
      <c r="H340" s="121" t="s">
        <v>187</v>
      </c>
    </row>
    <row r="341" spans="1:8" ht="51" x14ac:dyDescent="0.25">
      <c r="A341" s="121" t="s">
        <v>1179</v>
      </c>
      <c r="B341" s="115">
        <v>21376.51</v>
      </c>
      <c r="C341" s="122" t="s">
        <v>1180</v>
      </c>
      <c r="D341" s="121">
        <v>20210101</v>
      </c>
      <c r="E341" s="115">
        <v>822.17</v>
      </c>
      <c r="F341" s="122" t="s">
        <v>1181</v>
      </c>
      <c r="G341" s="122" t="s">
        <v>1182</v>
      </c>
      <c r="H341" s="121" t="s">
        <v>187</v>
      </c>
    </row>
    <row r="342" spans="1:8" ht="63.75" x14ac:dyDescent="0.25">
      <c r="A342" s="121" t="s">
        <v>1183</v>
      </c>
      <c r="B342" s="115">
        <v>4567.68</v>
      </c>
      <c r="C342" s="122" t="s">
        <v>1184</v>
      </c>
      <c r="D342" s="121">
        <v>20210101</v>
      </c>
      <c r="E342" s="115">
        <v>761.28</v>
      </c>
      <c r="F342" s="122" t="s">
        <v>1185</v>
      </c>
      <c r="G342" s="122" t="s">
        <v>1186</v>
      </c>
      <c r="H342" s="121" t="s">
        <v>187</v>
      </c>
    </row>
    <row r="343" spans="1:8" ht="76.5" x14ac:dyDescent="0.25">
      <c r="A343" s="121" t="s">
        <v>1187</v>
      </c>
      <c r="B343" s="115">
        <v>43920</v>
      </c>
      <c r="C343" s="122" t="s">
        <v>1188</v>
      </c>
      <c r="D343" s="121">
        <v>20210101</v>
      </c>
      <c r="E343" s="115">
        <v>21960</v>
      </c>
      <c r="F343" s="122" t="s">
        <v>1189</v>
      </c>
      <c r="G343" s="122" t="s">
        <v>589</v>
      </c>
      <c r="H343" s="121" t="s">
        <v>187</v>
      </c>
    </row>
    <row r="344" spans="1:8" ht="63.75" x14ac:dyDescent="0.25">
      <c r="A344" s="121" t="s">
        <v>1190</v>
      </c>
      <c r="B344" s="115">
        <v>75781.86</v>
      </c>
      <c r="C344" s="122" t="s">
        <v>1140</v>
      </c>
      <c r="D344" s="121">
        <v>20210101</v>
      </c>
      <c r="E344" s="115">
        <v>141.83000000000001</v>
      </c>
      <c r="F344" s="122" t="s">
        <v>1191</v>
      </c>
      <c r="G344" s="122" t="s">
        <v>362</v>
      </c>
      <c r="H344" s="121" t="s">
        <v>187</v>
      </c>
    </row>
    <row r="345" spans="1:8" ht="76.5" x14ac:dyDescent="0.25">
      <c r="A345" s="121" t="s">
        <v>1192</v>
      </c>
      <c r="B345" s="115">
        <v>11550</v>
      </c>
      <c r="C345" s="122" t="s">
        <v>930</v>
      </c>
      <c r="D345" s="121">
        <v>20210101</v>
      </c>
      <c r="E345" s="115">
        <v>11550</v>
      </c>
      <c r="F345" s="122" t="s">
        <v>1193</v>
      </c>
      <c r="G345" s="122" t="s">
        <v>702</v>
      </c>
      <c r="H345" s="121" t="s">
        <v>187</v>
      </c>
    </row>
    <row r="346" spans="1:8" ht="89.25" x14ac:dyDescent="0.25">
      <c r="A346" s="121" t="s">
        <v>1194</v>
      </c>
      <c r="B346" s="115">
        <v>432720.31</v>
      </c>
      <c r="C346" s="122" t="s">
        <v>1195</v>
      </c>
      <c r="D346" s="121">
        <v>20210101</v>
      </c>
      <c r="E346" s="115">
        <v>30415.66</v>
      </c>
      <c r="F346" s="122" t="s">
        <v>1196</v>
      </c>
      <c r="G346" s="122" t="s">
        <v>895</v>
      </c>
      <c r="H346" s="121" t="s">
        <v>187</v>
      </c>
    </row>
    <row r="347" spans="1:8" ht="38.25" x14ac:dyDescent="0.25">
      <c r="A347" s="121" t="s">
        <v>1197</v>
      </c>
      <c r="B347" s="115">
        <v>10000</v>
      </c>
      <c r="C347" s="122" t="s">
        <v>1198</v>
      </c>
      <c r="D347" s="121">
        <v>20210101</v>
      </c>
      <c r="E347" s="115">
        <v>1444.44</v>
      </c>
      <c r="F347" s="122" t="s">
        <v>1199</v>
      </c>
      <c r="G347" s="122" t="s">
        <v>1200</v>
      </c>
      <c r="H347" s="121" t="s">
        <v>187</v>
      </c>
    </row>
    <row r="348" spans="1:8" ht="38.25" x14ac:dyDescent="0.25">
      <c r="A348" s="121" t="s">
        <v>1201</v>
      </c>
      <c r="B348" s="115">
        <v>2400</v>
      </c>
      <c r="C348" s="122" t="s">
        <v>409</v>
      </c>
      <c r="D348" s="121">
        <v>20210101</v>
      </c>
      <c r="E348" s="115">
        <v>1031.1099999999999</v>
      </c>
      <c r="F348" s="122" t="s">
        <v>1202</v>
      </c>
      <c r="G348" s="122" t="s">
        <v>574</v>
      </c>
      <c r="H348" s="121" t="s">
        <v>187</v>
      </c>
    </row>
    <row r="349" spans="1:8" ht="38.25" x14ac:dyDescent="0.25">
      <c r="A349" s="121" t="s">
        <v>1203</v>
      </c>
      <c r="B349" s="115">
        <v>41</v>
      </c>
      <c r="C349" s="122" t="s">
        <v>325</v>
      </c>
      <c r="D349" s="121">
        <v>20210101</v>
      </c>
      <c r="E349" s="115">
        <v>41</v>
      </c>
      <c r="F349" s="122" t="s">
        <v>1204</v>
      </c>
      <c r="G349" s="122" t="s">
        <v>574</v>
      </c>
      <c r="H349" s="121" t="s">
        <v>187</v>
      </c>
    </row>
    <row r="350" spans="1:8" ht="38.25" x14ac:dyDescent="0.25">
      <c r="A350" s="121" t="s">
        <v>1205</v>
      </c>
      <c r="B350" s="115">
        <v>850</v>
      </c>
      <c r="C350" s="122" t="s">
        <v>332</v>
      </c>
      <c r="D350" s="121">
        <v>20210101</v>
      </c>
      <c r="E350" s="115">
        <v>122.78</v>
      </c>
      <c r="F350" s="122" t="s">
        <v>1206</v>
      </c>
      <c r="G350" s="122" t="s">
        <v>571</v>
      </c>
      <c r="H350" s="121" t="s">
        <v>187</v>
      </c>
    </row>
    <row r="351" spans="1:8" ht="76.5" x14ac:dyDescent="0.25">
      <c r="A351" s="121" t="s">
        <v>1207</v>
      </c>
      <c r="B351" s="115">
        <v>352839.48</v>
      </c>
      <c r="C351" s="122" t="s">
        <v>675</v>
      </c>
      <c r="D351" s="121">
        <v>20210101</v>
      </c>
      <c r="E351" s="115">
        <v>1121.3</v>
      </c>
      <c r="F351" s="122" t="s">
        <v>1208</v>
      </c>
      <c r="G351" s="122" t="s">
        <v>677</v>
      </c>
      <c r="H351" s="121" t="s">
        <v>187</v>
      </c>
    </row>
    <row r="352" spans="1:8" ht="76.5" x14ac:dyDescent="0.25">
      <c r="A352" s="121" t="s">
        <v>1209</v>
      </c>
      <c r="B352" s="115">
        <v>4046.51</v>
      </c>
      <c r="C352" s="122" t="s">
        <v>558</v>
      </c>
      <c r="D352" s="121">
        <v>20210101</v>
      </c>
      <c r="E352" s="115">
        <v>1011.65</v>
      </c>
      <c r="F352" s="122" t="s">
        <v>1210</v>
      </c>
      <c r="G352" s="122" t="s">
        <v>1211</v>
      </c>
      <c r="H352" s="121" t="s">
        <v>187</v>
      </c>
    </row>
    <row r="353" spans="1:8" ht="76.5" x14ac:dyDescent="0.25">
      <c r="A353" s="121" t="s">
        <v>1212</v>
      </c>
      <c r="B353" s="115">
        <v>1220</v>
      </c>
      <c r="C353" s="122" t="s">
        <v>942</v>
      </c>
      <c r="D353" s="121">
        <v>20210101</v>
      </c>
      <c r="E353" s="115">
        <v>1220</v>
      </c>
      <c r="F353" s="122" t="s">
        <v>1213</v>
      </c>
      <c r="G353" s="122" t="s">
        <v>589</v>
      </c>
      <c r="H353" s="121" t="s">
        <v>187</v>
      </c>
    </row>
    <row r="354" spans="1:8" ht="63.75" x14ac:dyDescent="0.25">
      <c r="A354" s="121" t="s">
        <v>1214</v>
      </c>
      <c r="B354" s="115">
        <v>3600</v>
      </c>
      <c r="C354" s="122" t="s">
        <v>409</v>
      </c>
      <c r="D354" s="121">
        <v>20210101</v>
      </c>
      <c r="E354" s="115">
        <v>800</v>
      </c>
      <c r="F354" s="122" t="s">
        <v>1215</v>
      </c>
      <c r="G354" s="122" t="s">
        <v>1160</v>
      </c>
      <c r="H354" s="121" t="s">
        <v>187</v>
      </c>
    </row>
    <row r="355" spans="1:8" ht="63.75" x14ac:dyDescent="0.25">
      <c r="A355" s="121" t="s">
        <v>1216</v>
      </c>
      <c r="B355" s="115">
        <v>90.9</v>
      </c>
      <c r="C355" s="122" t="s">
        <v>325</v>
      </c>
      <c r="D355" s="121">
        <v>20210101</v>
      </c>
      <c r="E355" s="115">
        <v>90.9</v>
      </c>
      <c r="F355" s="122" t="s">
        <v>1217</v>
      </c>
      <c r="G355" s="122" t="s">
        <v>1160</v>
      </c>
      <c r="H355" s="121" t="s">
        <v>187</v>
      </c>
    </row>
    <row r="356" spans="1:8" ht="76.5" x14ac:dyDescent="0.25">
      <c r="A356" s="121" t="s">
        <v>1218</v>
      </c>
      <c r="B356" s="115">
        <v>4000</v>
      </c>
      <c r="C356" s="122" t="s">
        <v>1058</v>
      </c>
      <c r="D356" s="121">
        <v>20210101</v>
      </c>
      <c r="E356" s="115">
        <v>4000</v>
      </c>
      <c r="F356" s="122" t="s">
        <v>1219</v>
      </c>
      <c r="G356" s="122" t="s">
        <v>362</v>
      </c>
      <c r="H356" s="121" t="s">
        <v>187</v>
      </c>
    </row>
    <row r="357" spans="1:8" ht="25.5" x14ac:dyDescent="0.25">
      <c r="A357" s="121" t="s">
        <v>1220</v>
      </c>
      <c r="B357" s="115">
        <v>4035</v>
      </c>
      <c r="C357" s="122" t="s">
        <v>1221</v>
      </c>
      <c r="D357" s="121">
        <v>20210101</v>
      </c>
      <c r="E357" s="115">
        <v>1614</v>
      </c>
      <c r="F357" s="122" t="s">
        <v>1222</v>
      </c>
      <c r="G357" s="122" t="s">
        <v>1223</v>
      </c>
      <c r="H357" s="121" t="s">
        <v>187</v>
      </c>
    </row>
    <row r="358" spans="1:8" ht="38.25" x14ac:dyDescent="0.25">
      <c r="A358" s="121" t="s">
        <v>1224</v>
      </c>
      <c r="B358" s="115">
        <v>920.79</v>
      </c>
      <c r="C358" s="122" t="s">
        <v>409</v>
      </c>
      <c r="D358" s="121">
        <v>20210101</v>
      </c>
      <c r="E358" s="115">
        <v>368.33</v>
      </c>
      <c r="F358" s="122" t="s">
        <v>1225</v>
      </c>
      <c r="G358" s="122" t="s">
        <v>1226</v>
      </c>
      <c r="H358" s="121" t="s">
        <v>187</v>
      </c>
    </row>
    <row r="359" spans="1:8" ht="38.25" x14ac:dyDescent="0.25">
      <c r="A359" s="121" t="s">
        <v>1227</v>
      </c>
      <c r="B359" s="115">
        <v>16.3</v>
      </c>
      <c r="C359" s="122" t="s">
        <v>325</v>
      </c>
      <c r="D359" s="121">
        <v>20210101</v>
      </c>
      <c r="E359" s="115">
        <v>16.3</v>
      </c>
      <c r="F359" s="122" t="s">
        <v>1228</v>
      </c>
      <c r="G359" s="122" t="s">
        <v>1229</v>
      </c>
      <c r="H359" s="121" t="s">
        <v>187</v>
      </c>
    </row>
    <row r="360" spans="1:8" ht="38.25" x14ac:dyDescent="0.25">
      <c r="A360" s="121" t="s">
        <v>1230</v>
      </c>
      <c r="B360" s="115">
        <v>6000</v>
      </c>
      <c r="C360" s="122" t="s">
        <v>545</v>
      </c>
      <c r="D360" s="121">
        <v>20210101</v>
      </c>
      <c r="E360" s="115">
        <v>6000</v>
      </c>
      <c r="F360" s="122" t="s">
        <v>1231</v>
      </c>
      <c r="G360" s="122" t="s">
        <v>1232</v>
      </c>
      <c r="H360" s="121" t="s">
        <v>187</v>
      </c>
    </row>
    <row r="361" spans="1:8" ht="38.25" x14ac:dyDescent="0.25">
      <c r="A361" s="121" t="s">
        <v>1233</v>
      </c>
      <c r="B361" s="115">
        <v>20538</v>
      </c>
      <c r="C361" s="122" t="s">
        <v>409</v>
      </c>
      <c r="D361" s="121">
        <v>20210101</v>
      </c>
      <c r="E361" s="115">
        <v>20538</v>
      </c>
      <c r="F361" s="122" t="s">
        <v>1234</v>
      </c>
      <c r="G361" s="122" t="s">
        <v>1160</v>
      </c>
      <c r="H361" s="121" t="s">
        <v>187</v>
      </c>
    </row>
    <row r="362" spans="1:8" ht="38.25" x14ac:dyDescent="0.25">
      <c r="A362" s="121" t="s">
        <v>1235</v>
      </c>
      <c r="B362" s="115">
        <v>20000</v>
      </c>
      <c r="C362" s="122" t="s">
        <v>1236</v>
      </c>
      <c r="D362" s="121">
        <v>20210101</v>
      </c>
      <c r="E362" s="115">
        <v>20000</v>
      </c>
      <c r="F362" s="122" t="s">
        <v>1237</v>
      </c>
      <c r="G362" s="122" t="s">
        <v>1145</v>
      </c>
      <c r="H362" s="121" t="s">
        <v>187</v>
      </c>
    </row>
    <row r="363" spans="1:8" ht="51" x14ac:dyDescent="0.25">
      <c r="A363" s="121" t="s">
        <v>1238</v>
      </c>
      <c r="B363" s="115">
        <v>7650</v>
      </c>
      <c r="C363" s="122" t="s">
        <v>332</v>
      </c>
      <c r="D363" s="121">
        <v>20210101</v>
      </c>
      <c r="E363" s="115">
        <v>7650</v>
      </c>
      <c r="F363" s="122" t="s">
        <v>1239</v>
      </c>
      <c r="G363" s="122" t="s">
        <v>1240</v>
      </c>
      <c r="H363" s="121" t="s">
        <v>187</v>
      </c>
    </row>
    <row r="364" spans="1:8" ht="38.25" x14ac:dyDescent="0.25">
      <c r="A364" s="121" t="s">
        <v>1241</v>
      </c>
      <c r="B364" s="115">
        <v>6000</v>
      </c>
      <c r="C364" s="122" t="s">
        <v>545</v>
      </c>
      <c r="D364" s="121">
        <v>20210101</v>
      </c>
      <c r="E364" s="115">
        <v>6000</v>
      </c>
      <c r="F364" s="122" t="s">
        <v>1242</v>
      </c>
      <c r="G364" s="122" t="s">
        <v>589</v>
      </c>
      <c r="H364" s="121" t="s">
        <v>187</v>
      </c>
    </row>
    <row r="365" spans="1:8" ht="51" x14ac:dyDescent="0.25">
      <c r="A365" s="121" t="s">
        <v>1243</v>
      </c>
      <c r="B365" s="115">
        <v>32540.639999999999</v>
      </c>
      <c r="C365" s="122" t="s">
        <v>766</v>
      </c>
      <c r="D365" s="121">
        <v>20210101</v>
      </c>
      <c r="E365" s="115">
        <v>8135.16</v>
      </c>
      <c r="F365" s="122" t="s">
        <v>1244</v>
      </c>
      <c r="G365" s="122" t="s">
        <v>768</v>
      </c>
      <c r="H365" s="121" t="s">
        <v>187</v>
      </c>
    </row>
    <row r="366" spans="1:8" ht="38.25" x14ac:dyDescent="0.25">
      <c r="A366" s="121" t="s">
        <v>1245</v>
      </c>
      <c r="B366" s="115">
        <v>14969.01</v>
      </c>
      <c r="C366" s="122" t="s">
        <v>1246</v>
      </c>
      <c r="D366" s="121">
        <v>20210101</v>
      </c>
      <c r="E366" s="115">
        <v>2522.21</v>
      </c>
      <c r="F366" s="122" t="s">
        <v>1247</v>
      </c>
      <c r="G366" s="122" t="s">
        <v>1248</v>
      </c>
      <c r="H366" s="121" t="s">
        <v>187</v>
      </c>
    </row>
    <row r="367" spans="1:8" ht="38.25" x14ac:dyDescent="0.25">
      <c r="A367" s="121" t="s">
        <v>1249</v>
      </c>
      <c r="B367" s="115">
        <v>34225.78</v>
      </c>
      <c r="C367" s="122" t="s">
        <v>1246</v>
      </c>
      <c r="D367" s="121">
        <v>20210101</v>
      </c>
      <c r="E367" s="115">
        <v>6487.35</v>
      </c>
      <c r="F367" s="122" t="s">
        <v>1247</v>
      </c>
      <c r="G367" s="122" t="s">
        <v>1250</v>
      </c>
      <c r="H367" s="121" t="s">
        <v>187</v>
      </c>
    </row>
    <row r="368" spans="1:8" ht="76.5" x14ac:dyDescent="0.25">
      <c r="A368" s="121" t="s">
        <v>1251</v>
      </c>
      <c r="B368" s="115">
        <v>17121.900000000001</v>
      </c>
      <c r="C368" s="122" t="s">
        <v>364</v>
      </c>
      <c r="D368" s="121">
        <v>20210101</v>
      </c>
      <c r="E368" s="115">
        <v>11924.3</v>
      </c>
      <c r="F368" s="122" t="s">
        <v>1252</v>
      </c>
      <c r="G368" s="122" t="s">
        <v>366</v>
      </c>
      <c r="H368" s="121" t="s">
        <v>187</v>
      </c>
    </row>
    <row r="369" spans="1:8" ht="63.75" x14ac:dyDescent="0.25">
      <c r="A369" s="121" t="s">
        <v>1253</v>
      </c>
      <c r="B369" s="115">
        <v>10000</v>
      </c>
      <c r="C369" s="122" t="s">
        <v>1254</v>
      </c>
      <c r="D369" s="121">
        <v>20210101</v>
      </c>
      <c r="E369" s="115">
        <v>10000</v>
      </c>
      <c r="F369" s="122" t="s">
        <v>1255</v>
      </c>
      <c r="G369" s="122" t="s">
        <v>589</v>
      </c>
      <c r="H369" s="121" t="s">
        <v>187</v>
      </c>
    </row>
    <row r="370" spans="1:8" ht="63.75" x14ac:dyDescent="0.25">
      <c r="A370" s="121" t="s">
        <v>1256</v>
      </c>
      <c r="B370" s="115">
        <v>14174.04</v>
      </c>
      <c r="C370" s="122" t="s">
        <v>1257</v>
      </c>
      <c r="D370" s="121">
        <v>20210101</v>
      </c>
      <c r="E370" s="115">
        <v>2362.34</v>
      </c>
      <c r="F370" s="122" t="s">
        <v>1258</v>
      </c>
      <c r="G370" s="122" t="s">
        <v>768</v>
      </c>
      <c r="H370" s="121" t="s">
        <v>187</v>
      </c>
    </row>
    <row r="371" spans="1:8" ht="76.5" x14ac:dyDescent="0.25">
      <c r="A371" s="121" t="s">
        <v>1259</v>
      </c>
      <c r="B371" s="115">
        <v>1822.68</v>
      </c>
      <c r="C371" s="122" t="s">
        <v>1260</v>
      </c>
      <c r="D371" s="121">
        <v>20210101</v>
      </c>
      <c r="E371" s="115">
        <v>911.34</v>
      </c>
      <c r="F371" s="122" t="s">
        <v>1261</v>
      </c>
      <c r="G371" s="122" t="s">
        <v>589</v>
      </c>
      <c r="H371" s="121" t="s">
        <v>187</v>
      </c>
    </row>
    <row r="372" spans="1:8" ht="76.5" x14ac:dyDescent="0.25">
      <c r="A372" s="121" t="s">
        <v>1262</v>
      </c>
      <c r="B372" s="115">
        <v>58104</v>
      </c>
      <c r="C372" s="122" t="s">
        <v>607</v>
      </c>
      <c r="D372" s="121">
        <v>20210101</v>
      </c>
      <c r="E372" s="115">
        <v>50790.44</v>
      </c>
      <c r="F372" s="122" t="s">
        <v>1263</v>
      </c>
      <c r="G372" s="122" t="s">
        <v>1223</v>
      </c>
      <c r="H372" s="121" t="s">
        <v>187</v>
      </c>
    </row>
    <row r="373" spans="1:8" ht="76.5" x14ac:dyDescent="0.25">
      <c r="A373" s="121" t="s">
        <v>1264</v>
      </c>
      <c r="B373" s="115">
        <v>13260</v>
      </c>
      <c r="C373" s="122" t="s">
        <v>409</v>
      </c>
      <c r="D373" s="121">
        <v>20210101</v>
      </c>
      <c r="E373" s="115">
        <v>13260</v>
      </c>
      <c r="F373" s="122" t="s">
        <v>1265</v>
      </c>
      <c r="G373" s="122" t="s">
        <v>1226</v>
      </c>
      <c r="H373" s="121" t="s">
        <v>187</v>
      </c>
    </row>
    <row r="374" spans="1:8" ht="76.5" x14ac:dyDescent="0.25">
      <c r="A374" s="121" t="s">
        <v>1266</v>
      </c>
      <c r="B374" s="115">
        <v>24</v>
      </c>
      <c r="C374" s="122" t="s">
        <v>325</v>
      </c>
      <c r="D374" s="121">
        <v>20210101</v>
      </c>
      <c r="E374" s="115">
        <v>24</v>
      </c>
      <c r="F374" s="122" t="s">
        <v>1267</v>
      </c>
      <c r="G374" s="122" t="s">
        <v>1226</v>
      </c>
      <c r="H374" s="121" t="s">
        <v>187</v>
      </c>
    </row>
    <row r="375" spans="1:8" ht="63.75" x14ac:dyDescent="0.25">
      <c r="A375" s="121" t="s">
        <v>1268</v>
      </c>
      <c r="B375" s="115">
        <v>69027.600000000006</v>
      </c>
      <c r="C375" s="122" t="s">
        <v>984</v>
      </c>
      <c r="D375" s="121">
        <v>20210101</v>
      </c>
      <c r="E375" s="115">
        <v>34513.800000000003</v>
      </c>
      <c r="F375" s="122" t="s">
        <v>1269</v>
      </c>
      <c r="G375" s="122" t="s">
        <v>986</v>
      </c>
      <c r="H375" s="121" t="s">
        <v>187</v>
      </c>
    </row>
    <row r="376" spans="1:8" ht="63.75" x14ac:dyDescent="0.25">
      <c r="A376" s="121" t="s">
        <v>1270</v>
      </c>
      <c r="B376" s="115">
        <v>36828.75</v>
      </c>
      <c r="C376" s="122" t="s">
        <v>984</v>
      </c>
      <c r="D376" s="121">
        <v>20210101</v>
      </c>
      <c r="E376" s="115">
        <v>14411.25</v>
      </c>
      <c r="F376" s="122" t="s">
        <v>1269</v>
      </c>
      <c r="G376" s="122" t="s">
        <v>986</v>
      </c>
      <c r="H376" s="121" t="s">
        <v>187</v>
      </c>
    </row>
    <row r="377" spans="1:8" ht="63.75" x14ac:dyDescent="0.25">
      <c r="A377" s="121" t="s">
        <v>1271</v>
      </c>
      <c r="B377" s="115">
        <v>7320</v>
      </c>
      <c r="C377" s="122" t="s">
        <v>1272</v>
      </c>
      <c r="D377" s="121">
        <v>20210101</v>
      </c>
      <c r="E377" s="115">
        <v>7320</v>
      </c>
      <c r="F377" s="122" t="s">
        <v>1273</v>
      </c>
      <c r="G377" s="122" t="s">
        <v>390</v>
      </c>
      <c r="H377" s="121" t="s">
        <v>187</v>
      </c>
    </row>
    <row r="378" spans="1:8" ht="89.25" x14ac:dyDescent="0.25">
      <c r="A378" s="121" t="s">
        <v>1274</v>
      </c>
      <c r="B378" s="115">
        <v>1464</v>
      </c>
      <c r="C378" s="122" t="s">
        <v>1275</v>
      </c>
      <c r="D378" s="121">
        <v>20210101</v>
      </c>
      <c r="E378" s="115">
        <v>1464</v>
      </c>
      <c r="F378" s="122" t="s">
        <v>1276</v>
      </c>
      <c r="G378" s="122" t="s">
        <v>1186</v>
      </c>
      <c r="H378" s="121" t="s">
        <v>187</v>
      </c>
    </row>
    <row r="379" spans="1:8" ht="51" x14ac:dyDescent="0.25">
      <c r="A379" s="121" t="s">
        <v>1277</v>
      </c>
      <c r="B379" s="115">
        <v>475.8</v>
      </c>
      <c r="C379" s="122" t="s">
        <v>1275</v>
      </c>
      <c r="D379" s="121">
        <v>20210101</v>
      </c>
      <c r="E379" s="115">
        <v>475.8</v>
      </c>
      <c r="F379" s="122" t="s">
        <v>1278</v>
      </c>
      <c r="G379" s="122" t="s">
        <v>635</v>
      </c>
      <c r="H379" s="121" t="s">
        <v>187</v>
      </c>
    </row>
    <row r="380" spans="1:8" x14ac:dyDescent="0.25">
      <c r="B380" s="111">
        <f>SUM(B6:B379)</f>
        <v>12803832.089999987</v>
      </c>
      <c r="E380" s="117">
        <f>SUM(E6:E379)</f>
        <v>6789340.4100000029</v>
      </c>
    </row>
  </sheetData>
  <autoFilter ref="A5:H380" xr:uid="{00000000-0001-0000-0100-000000000000}"/>
  <mergeCells count="3">
    <mergeCell ref="A1:G1"/>
    <mergeCell ref="A2:G2"/>
    <mergeCell ref="A3:G3"/>
  </mergeCells>
  <pageMargins left="0.39370078740157483" right="0.39370078740157483" top="0.74803149606299213" bottom="0.74803149606299213" header="0.31496062992125984" footer="0.31496062992125984"/>
  <pageSetup paperSize="9" scale="80" fitToHeight="0" orientation="landscape"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B2E6-0420-472C-B591-6F7CADA3C4A0}">
  <sheetPr>
    <pageSetUpPr fitToPage="1"/>
  </sheetPr>
  <dimension ref="A1:H2261"/>
  <sheetViews>
    <sheetView workbookViewId="0">
      <selection activeCell="F14" sqref="F14"/>
    </sheetView>
  </sheetViews>
  <sheetFormatPr defaultRowHeight="15" x14ac:dyDescent="0.25"/>
  <cols>
    <col min="1" max="1" width="15" style="52" bestFit="1" customWidth="1"/>
    <col min="2" max="2" width="11.7109375" style="52" bestFit="1" customWidth="1"/>
    <col min="3" max="3" width="40" style="118" customWidth="1"/>
    <col min="4" max="4" width="9" style="52" bestFit="1" customWidth="1"/>
    <col min="5" max="5" width="11.7109375" style="42" bestFit="1" customWidth="1"/>
    <col min="6" max="7" width="40" style="118" customWidth="1"/>
    <col min="8" max="8" width="4.140625" style="52" bestFit="1" customWidth="1"/>
    <col min="9" max="16384" width="9.140625" style="52"/>
  </cols>
  <sheetData>
    <row r="1" spans="1:8" x14ac:dyDescent="0.25">
      <c r="A1" s="123" t="s">
        <v>150</v>
      </c>
      <c r="B1" s="123"/>
      <c r="C1" s="123"/>
      <c r="D1" s="123"/>
      <c r="E1" s="124"/>
      <c r="F1" s="123"/>
      <c r="G1" s="123"/>
    </row>
    <row r="2" spans="1:8" x14ac:dyDescent="0.25">
      <c r="A2" s="123" t="s">
        <v>173</v>
      </c>
      <c r="B2" s="123"/>
      <c r="C2" s="123"/>
      <c r="D2" s="123"/>
      <c r="E2" s="124"/>
      <c r="F2" s="123"/>
      <c r="G2" s="123"/>
    </row>
    <row r="3" spans="1:8" x14ac:dyDescent="0.25">
      <c r="A3" s="123" t="s">
        <v>1279</v>
      </c>
      <c r="B3" s="123"/>
      <c r="C3" s="123"/>
      <c r="D3" s="123"/>
      <c r="E3" s="124"/>
      <c r="F3" s="123"/>
      <c r="G3" s="123"/>
    </row>
    <row r="5" spans="1:8" x14ac:dyDescent="0.25">
      <c r="A5" s="119" t="s">
        <v>293</v>
      </c>
      <c r="B5" s="112" t="s">
        <v>176</v>
      </c>
      <c r="C5" s="120" t="s">
        <v>294</v>
      </c>
      <c r="D5" s="119" t="s">
        <v>178</v>
      </c>
      <c r="E5" s="125" t="s">
        <v>295</v>
      </c>
      <c r="F5" s="120" t="s">
        <v>180</v>
      </c>
      <c r="G5" s="120" t="s">
        <v>181</v>
      </c>
      <c r="H5" s="119" t="s">
        <v>182</v>
      </c>
    </row>
    <row r="6" spans="1:8" ht="76.5" x14ac:dyDescent="0.25">
      <c r="A6" s="121" t="s">
        <v>1280</v>
      </c>
      <c r="B6" s="115">
        <v>40000</v>
      </c>
      <c r="C6" s="122" t="s">
        <v>545</v>
      </c>
      <c r="D6" s="121">
        <v>20140715</v>
      </c>
      <c r="E6" s="115">
        <v>40000</v>
      </c>
      <c r="F6" s="122" t="s">
        <v>1281</v>
      </c>
      <c r="G6" s="122" t="s">
        <v>1282</v>
      </c>
      <c r="H6" s="121" t="s">
        <v>212</v>
      </c>
    </row>
    <row r="7" spans="1:8" ht="38.25" x14ac:dyDescent="0.25">
      <c r="A7" s="121" t="s">
        <v>1283</v>
      </c>
      <c r="B7" s="115">
        <v>4107.87</v>
      </c>
      <c r="C7" s="122" t="s">
        <v>1284</v>
      </c>
      <c r="D7" s="121">
        <v>20140724</v>
      </c>
      <c r="E7" s="115">
        <v>4107.87</v>
      </c>
      <c r="F7" s="122" t="s">
        <v>1285</v>
      </c>
      <c r="G7" s="122" t="s">
        <v>1282</v>
      </c>
      <c r="H7" s="121" t="s">
        <v>212</v>
      </c>
    </row>
    <row r="8" spans="1:8" ht="38.25" x14ac:dyDescent="0.25">
      <c r="A8" s="121" t="s">
        <v>1286</v>
      </c>
      <c r="B8" s="115">
        <v>536.30999999999995</v>
      </c>
      <c r="C8" s="122" t="s">
        <v>1287</v>
      </c>
      <c r="D8" s="121">
        <v>20141114</v>
      </c>
      <c r="E8" s="115">
        <v>536.30999999999995</v>
      </c>
      <c r="F8" s="122" t="s">
        <v>1288</v>
      </c>
      <c r="G8" s="122" t="s">
        <v>1289</v>
      </c>
      <c r="H8" s="121" t="s">
        <v>212</v>
      </c>
    </row>
    <row r="9" spans="1:8" ht="38.25" x14ac:dyDescent="0.25">
      <c r="A9" s="121" t="s">
        <v>1290</v>
      </c>
      <c r="B9" s="115">
        <v>66.34</v>
      </c>
      <c r="C9" s="122" t="s">
        <v>734</v>
      </c>
      <c r="D9" s="121">
        <v>20150227</v>
      </c>
      <c r="E9" s="115">
        <v>66.34</v>
      </c>
      <c r="F9" s="122" t="s">
        <v>1291</v>
      </c>
      <c r="G9" s="122" t="s">
        <v>1292</v>
      </c>
      <c r="H9" s="121" t="s">
        <v>212</v>
      </c>
    </row>
    <row r="10" spans="1:8" ht="25.5" x14ac:dyDescent="0.25">
      <c r="A10" s="121" t="s">
        <v>1293</v>
      </c>
      <c r="B10" s="115">
        <v>24.4</v>
      </c>
      <c r="C10" s="122" t="s">
        <v>1294</v>
      </c>
      <c r="D10" s="121">
        <v>20150415</v>
      </c>
      <c r="E10" s="115">
        <v>24.4</v>
      </c>
      <c r="F10" s="122" t="s">
        <v>1295</v>
      </c>
      <c r="G10" s="122" t="s">
        <v>1296</v>
      </c>
      <c r="H10" s="121" t="s">
        <v>212</v>
      </c>
    </row>
    <row r="11" spans="1:8" ht="76.5" x14ac:dyDescent="0.25">
      <c r="A11" s="121" t="s">
        <v>1297</v>
      </c>
      <c r="B11" s="115">
        <v>1550</v>
      </c>
      <c r="C11" s="122" t="s">
        <v>1275</v>
      </c>
      <c r="D11" s="121">
        <v>20150512</v>
      </c>
      <c r="E11" s="115">
        <v>1550</v>
      </c>
      <c r="F11" s="122" t="s">
        <v>1298</v>
      </c>
      <c r="G11" s="122" t="s">
        <v>1299</v>
      </c>
      <c r="H11" s="121" t="s">
        <v>212</v>
      </c>
    </row>
    <row r="12" spans="1:8" ht="25.5" x14ac:dyDescent="0.25">
      <c r="A12" s="121" t="s">
        <v>1300</v>
      </c>
      <c r="B12" s="115">
        <v>1495.79</v>
      </c>
      <c r="C12" s="122" t="s">
        <v>1301</v>
      </c>
      <c r="D12" s="121">
        <v>20150528</v>
      </c>
      <c r="E12" s="115">
        <v>1495.79</v>
      </c>
      <c r="F12" s="122" t="s">
        <v>1302</v>
      </c>
      <c r="G12" s="122" t="s">
        <v>1303</v>
      </c>
      <c r="H12" s="121" t="s">
        <v>212</v>
      </c>
    </row>
    <row r="13" spans="1:8" ht="25.5" x14ac:dyDescent="0.25">
      <c r="A13" s="121" t="s">
        <v>1304</v>
      </c>
      <c r="B13" s="115">
        <v>107.82</v>
      </c>
      <c r="C13" s="122" t="s">
        <v>1305</v>
      </c>
      <c r="D13" s="121">
        <v>20150528</v>
      </c>
      <c r="E13" s="115">
        <v>107.82</v>
      </c>
      <c r="F13" s="122" t="s">
        <v>1306</v>
      </c>
      <c r="G13" s="122" t="s">
        <v>1303</v>
      </c>
      <c r="H13" s="121" t="s">
        <v>212</v>
      </c>
    </row>
    <row r="14" spans="1:8" ht="51" x14ac:dyDescent="0.25">
      <c r="A14" s="121" t="s">
        <v>1307</v>
      </c>
      <c r="B14" s="115">
        <v>568.54</v>
      </c>
      <c r="C14" s="122" t="s">
        <v>1308</v>
      </c>
      <c r="D14" s="121">
        <v>20150708</v>
      </c>
      <c r="E14" s="115">
        <v>568.54</v>
      </c>
      <c r="F14" s="122" t="s">
        <v>1309</v>
      </c>
      <c r="G14" s="122" t="s">
        <v>1310</v>
      </c>
      <c r="H14" s="121" t="s">
        <v>212</v>
      </c>
    </row>
    <row r="15" spans="1:8" ht="63.75" x14ac:dyDescent="0.25">
      <c r="A15" s="121" t="s">
        <v>1311</v>
      </c>
      <c r="B15" s="115">
        <v>1265.29</v>
      </c>
      <c r="C15" s="122" t="s">
        <v>1312</v>
      </c>
      <c r="D15" s="121">
        <v>20150708</v>
      </c>
      <c r="E15" s="115">
        <v>1265.29</v>
      </c>
      <c r="F15" s="122" t="s">
        <v>1313</v>
      </c>
      <c r="G15" s="122" t="s">
        <v>1314</v>
      </c>
      <c r="H15" s="121" t="s">
        <v>212</v>
      </c>
    </row>
    <row r="16" spans="1:8" ht="38.25" x14ac:dyDescent="0.25">
      <c r="A16" s="121" t="s">
        <v>1315</v>
      </c>
      <c r="B16" s="115">
        <v>3005</v>
      </c>
      <c r="C16" s="122" t="s">
        <v>1316</v>
      </c>
      <c r="D16" s="121">
        <v>20151002</v>
      </c>
      <c r="E16" s="115">
        <v>3005</v>
      </c>
      <c r="F16" s="122" t="s">
        <v>1317</v>
      </c>
      <c r="G16" s="122" t="s">
        <v>1314</v>
      </c>
      <c r="H16" s="121" t="s">
        <v>212</v>
      </c>
    </row>
    <row r="17" spans="1:8" ht="25.5" x14ac:dyDescent="0.25">
      <c r="A17" s="121" t="s">
        <v>1318</v>
      </c>
      <c r="B17" s="115">
        <v>1830</v>
      </c>
      <c r="C17" s="122" t="s">
        <v>500</v>
      </c>
      <c r="D17" s="121">
        <v>20151013</v>
      </c>
      <c r="E17" s="115">
        <v>1830</v>
      </c>
      <c r="F17" s="122" t="s">
        <v>1319</v>
      </c>
      <c r="G17" s="122" t="s">
        <v>1320</v>
      </c>
      <c r="H17" s="121" t="s">
        <v>212</v>
      </c>
    </row>
    <row r="18" spans="1:8" ht="38.25" x14ac:dyDescent="0.25">
      <c r="A18" s="121" t="s">
        <v>1321</v>
      </c>
      <c r="B18" s="115">
        <v>657</v>
      </c>
      <c r="C18" s="122" t="s">
        <v>1322</v>
      </c>
      <c r="D18" s="121">
        <v>20151102</v>
      </c>
      <c r="E18" s="115">
        <v>657</v>
      </c>
      <c r="F18" s="122" t="s">
        <v>1323</v>
      </c>
      <c r="G18" s="122" t="s">
        <v>1299</v>
      </c>
      <c r="H18" s="121" t="s">
        <v>212</v>
      </c>
    </row>
    <row r="19" spans="1:8" ht="25.5" x14ac:dyDescent="0.25">
      <c r="A19" s="121" t="s">
        <v>1324</v>
      </c>
      <c r="B19" s="115">
        <v>24.4</v>
      </c>
      <c r="C19" s="122" t="s">
        <v>1294</v>
      </c>
      <c r="D19" s="121">
        <v>20151117</v>
      </c>
      <c r="E19" s="115">
        <v>24.4</v>
      </c>
      <c r="F19" s="122" t="s">
        <v>1325</v>
      </c>
      <c r="G19" s="122" t="s">
        <v>1314</v>
      </c>
      <c r="H19" s="121" t="s">
        <v>212</v>
      </c>
    </row>
    <row r="20" spans="1:8" ht="51" x14ac:dyDescent="0.25">
      <c r="A20" s="121" t="s">
        <v>1326</v>
      </c>
      <c r="B20" s="115">
        <v>2500</v>
      </c>
      <c r="C20" s="122" t="s">
        <v>1327</v>
      </c>
      <c r="D20" s="121">
        <v>20151201</v>
      </c>
      <c r="E20" s="115">
        <v>2500</v>
      </c>
      <c r="F20" s="122" t="s">
        <v>1328</v>
      </c>
      <c r="G20" s="122" t="s">
        <v>1314</v>
      </c>
      <c r="H20" s="121" t="s">
        <v>212</v>
      </c>
    </row>
    <row r="21" spans="1:8" ht="51" x14ac:dyDescent="0.25">
      <c r="A21" s="121" t="s">
        <v>1329</v>
      </c>
      <c r="B21" s="115">
        <v>110</v>
      </c>
      <c r="C21" s="122" t="s">
        <v>1330</v>
      </c>
      <c r="D21" s="121">
        <v>20151211</v>
      </c>
      <c r="E21" s="115">
        <v>110</v>
      </c>
      <c r="F21" s="122" t="s">
        <v>1331</v>
      </c>
      <c r="G21" s="122" t="s">
        <v>1299</v>
      </c>
      <c r="H21" s="121" t="s">
        <v>212</v>
      </c>
    </row>
    <row r="22" spans="1:8" ht="38.25" x14ac:dyDescent="0.25">
      <c r="A22" s="121" t="s">
        <v>1332</v>
      </c>
      <c r="B22" s="115">
        <v>663.61</v>
      </c>
      <c r="C22" s="122" t="s">
        <v>1333</v>
      </c>
      <c r="D22" s="121">
        <v>20151211</v>
      </c>
      <c r="E22" s="115">
        <v>663.61</v>
      </c>
      <c r="F22" s="122" t="s">
        <v>1334</v>
      </c>
      <c r="G22" s="122" t="s">
        <v>1335</v>
      </c>
      <c r="H22" s="121" t="s">
        <v>212</v>
      </c>
    </row>
    <row r="23" spans="1:8" ht="51" x14ac:dyDescent="0.25">
      <c r="A23" s="121" t="s">
        <v>1336</v>
      </c>
      <c r="B23" s="115">
        <v>1482.12</v>
      </c>
      <c r="C23" s="122" t="s">
        <v>1337</v>
      </c>
      <c r="D23" s="121">
        <v>20160208</v>
      </c>
      <c r="E23" s="115">
        <v>1482.12</v>
      </c>
      <c r="F23" s="122" t="s">
        <v>1338</v>
      </c>
      <c r="G23" s="122" t="s">
        <v>1339</v>
      </c>
      <c r="H23" s="121" t="s">
        <v>212</v>
      </c>
    </row>
    <row r="24" spans="1:8" ht="51" x14ac:dyDescent="0.25">
      <c r="A24" s="121" t="s">
        <v>1340</v>
      </c>
      <c r="B24" s="115">
        <v>13050</v>
      </c>
      <c r="C24" s="122" t="s">
        <v>1341</v>
      </c>
      <c r="D24" s="121">
        <v>20160208</v>
      </c>
      <c r="E24" s="115">
        <v>13050</v>
      </c>
      <c r="F24" s="122" t="s">
        <v>1342</v>
      </c>
      <c r="G24" s="122" t="s">
        <v>1339</v>
      </c>
      <c r="H24" s="121" t="s">
        <v>212</v>
      </c>
    </row>
    <row r="25" spans="1:8" ht="38.25" x14ac:dyDescent="0.25">
      <c r="A25" s="121" t="s">
        <v>1343</v>
      </c>
      <c r="B25" s="115">
        <v>4341.53</v>
      </c>
      <c r="C25" s="122" t="s">
        <v>1344</v>
      </c>
      <c r="D25" s="121">
        <v>20160209</v>
      </c>
      <c r="E25" s="115">
        <v>4341.53</v>
      </c>
      <c r="F25" s="122" t="s">
        <v>1345</v>
      </c>
      <c r="G25" s="122" t="s">
        <v>1346</v>
      </c>
      <c r="H25" s="121" t="s">
        <v>212</v>
      </c>
    </row>
    <row r="26" spans="1:8" ht="38.25" x14ac:dyDescent="0.25">
      <c r="A26" s="121" t="s">
        <v>1347</v>
      </c>
      <c r="B26" s="115">
        <v>366</v>
      </c>
      <c r="C26" s="122" t="s">
        <v>535</v>
      </c>
      <c r="D26" s="121">
        <v>20160217</v>
      </c>
      <c r="E26" s="115">
        <v>366</v>
      </c>
      <c r="F26" s="122" t="s">
        <v>1348</v>
      </c>
      <c r="G26" s="122" t="s">
        <v>1349</v>
      </c>
      <c r="H26" s="121" t="s">
        <v>212</v>
      </c>
    </row>
    <row r="27" spans="1:8" ht="76.5" x14ac:dyDescent="0.25">
      <c r="A27" s="121" t="s">
        <v>1350</v>
      </c>
      <c r="B27" s="115">
        <v>4565.6400000000003</v>
      </c>
      <c r="C27" s="122" t="s">
        <v>1312</v>
      </c>
      <c r="D27" s="121">
        <v>20160317</v>
      </c>
      <c r="E27" s="115">
        <v>4565.6400000000003</v>
      </c>
      <c r="F27" s="122" t="s">
        <v>1351</v>
      </c>
      <c r="G27" s="122" t="s">
        <v>1339</v>
      </c>
      <c r="H27" s="121" t="s">
        <v>212</v>
      </c>
    </row>
    <row r="28" spans="1:8" ht="63.75" x14ac:dyDescent="0.25">
      <c r="A28" s="121" t="s">
        <v>1352</v>
      </c>
      <c r="B28" s="115">
        <v>102.41</v>
      </c>
      <c r="C28" s="122" t="s">
        <v>1353</v>
      </c>
      <c r="D28" s="121">
        <v>20160407</v>
      </c>
      <c r="E28" s="115">
        <v>102.41</v>
      </c>
      <c r="F28" s="122" t="s">
        <v>1354</v>
      </c>
      <c r="G28" s="122" t="s">
        <v>1355</v>
      </c>
      <c r="H28" s="121" t="s">
        <v>212</v>
      </c>
    </row>
    <row r="29" spans="1:8" ht="76.5" x14ac:dyDescent="0.25">
      <c r="A29" s="121" t="s">
        <v>1356</v>
      </c>
      <c r="B29" s="115">
        <v>8655.4599999999991</v>
      </c>
      <c r="C29" s="122" t="s">
        <v>1357</v>
      </c>
      <c r="D29" s="121">
        <v>20160512</v>
      </c>
      <c r="E29" s="115">
        <v>8655.4599999999991</v>
      </c>
      <c r="F29" s="122" t="s">
        <v>1358</v>
      </c>
      <c r="G29" s="122" t="s">
        <v>1359</v>
      </c>
      <c r="H29" s="121" t="s">
        <v>212</v>
      </c>
    </row>
    <row r="30" spans="1:8" ht="51" x14ac:dyDescent="0.25">
      <c r="A30" s="121" t="s">
        <v>1360</v>
      </c>
      <c r="B30" s="115">
        <v>9760</v>
      </c>
      <c r="C30" s="122" t="s">
        <v>1361</v>
      </c>
      <c r="D30" s="121">
        <v>20160613</v>
      </c>
      <c r="E30" s="115">
        <v>9760</v>
      </c>
      <c r="F30" s="122" t="s">
        <v>1362</v>
      </c>
      <c r="G30" s="122" t="s">
        <v>1363</v>
      </c>
      <c r="H30" s="121" t="s">
        <v>212</v>
      </c>
    </row>
    <row r="31" spans="1:8" ht="51" x14ac:dyDescent="0.25">
      <c r="A31" s="121" t="s">
        <v>1364</v>
      </c>
      <c r="B31" s="115">
        <v>128.91</v>
      </c>
      <c r="C31" s="122" t="s">
        <v>1312</v>
      </c>
      <c r="D31" s="121">
        <v>20160701</v>
      </c>
      <c r="E31" s="115">
        <v>128.91</v>
      </c>
      <c r="F31" s="122" t="s">
        <v>1365</v>
      </c>
      <c r="G31" s="122" t="s">
        <v>1366</v>
      </c>
      <c r="H31" s="121" t="s">
        <v>212</v>
      </c>
    </row>
    <row r="32" spans="1:8" ht="51" x14ac:dyDescent="0.25">
      <c r="A32" s="121" t="s">
        <v>1367</v>
      </c>
      <c r="B32" s="115">
        <v>66.7</v>
      </c>
      <c r="C32" s="122" t="s">
        <v>734</v>
      </c>
      <c r="D32" s="121">
        <v>20160905</v>
      </c>
      <c r="E32" s="115">
        <v>66.7</v>
      </c>
      <c r="F32" s="122" t="s">
        <v>1368</v>
      </c>
      <c r="G32" s="122" t="s">
        <v>1369</v>
      </c>
      <c r="H32" s="121" t="s">
        <v>212</v>
      </c>
    </row>
    <row r="33" spans="1:8" ht="89.25" x14ac:dyDescent="0.25">
      <c r="A33" s="121" t="s">
        <v>1370</v>
      </c>
      <c r="B33" s="115">
        <v>207.4</v>
      </c>
      <c r="C33" s="122" t="s">
        <v>614</v>
      </c>
      <c r="D33" s="121">
        <v>20160919</v>
      </c>
      <c r="E33" s="115">
        <v>207.4</v>
      </c>
      <c r="F33" s="122" t="s">
        <v>1371</v>
      </c>
      <c r="G33" s="122" t="s">
        <v>1372</v>
      </c>
      <c r="H33" s="121" t="s">
        <v>212</v>
      </c>
    </row>
    <row r="34" spans="1:8" ht="38.25" x14ac:dyDescent="0.25">
      <c r="A34" s="121" t="s">
        <v>1373</v>
      </c>
      <c r="B34" s="115">
        <v>9783.4500000000007</v>
      </c>
      <c r="C34" s="122" t="s">
        <v>409</v>
      </c>
      <c r="D34" s="121">
        <v>20160926</v>
      </c>
      <c r="E34" s="115">
        <v>9783.4500000000007</v>
      </c>
      <c r="F34" s="122" t="s">
        <v>1374</v>
      </c>
      <c r="G34" s="122" t="s">
        <v>1375</v>
      </c>
      <c r="H34" s="121" t="s">
        <v>212</v>
      </c>
    </row>
    <row r="35" spans="1:8" ht="38.25" x14ac:dyDescent="0.25">
      <c r="A35" s="121" t="s">
        <v>1376</v>
      </c>
      <c r="B35" s="115">
        <v>207.45</v>
      </c>
      <c r="C35" s="122" t="s">
        <v>1377</v>
      </c>
      <c r="D35" s="121">
        <v>20161006</v>
      </c>
      <c r="E35" s="115">
        <v>207.45</v>
      </c>
      <c r="F35" s="122" t="s">
        <v>1378</v>
      </c>
      <c r="G35" s="122" t="s">
        <v>1379</v>
      </c>
      <c r="H35" s="121" t="s">
        <v>212</v>
      </c>
    </row>
    <row r="36" spans="1:8" ht="25.5" x14ac:dyDescent="0.25">
      <c r="A36" s="121" t="s">
        <v>1380</v>
      </c>
      <c r="B36" s="115">
        <v>551.71</v>
      </c>
      <c r="C36" s="122" t="s">
        <v>500</v>
      </c>
      <c r="D36" s="121">
        <v>20161018</v>
      </c>
      <c r="E36" s="115">
        <v>551.71</v>
      </c>
      <c r="F36" s="122" t="s">
        <v>1381</v>
      </c>
      <c r="G36" s="122" t="s">
        <v>1382</v>
      </c>
      <c r="H36" s="121" t="s">
        <v>212</v>
      </c>
    </row>
    <row r="37" spans="1:8" ht="63.75" x14ac:dyDescent="0.25">
      <c r="A37" s="121" t="s">
        <v>1383</v>
      </c>
      <c r="B37" s="115">
        <v>1993.36</v>
      </c>
      <c r="C37" s="122" t="s">
        <v>500</v>
      </c>
      <c r="D37" s="121">
        <v>20161116</v>
      </c>
      <c r="E37" s="115">
        <v>1993.36</v>
      </c>
      <c r="F37" s="122" t="s">
        <v>1384</v>
      </c>
      <c r="G37" s="122" t="s">
        <v>1385</v>
      </c>
      <c r="H37" s="121" t="s">
        <v>212</v>
      </c>
    </row>
    <row r="38" spans="1:8" ht="25.5" x14ac:dyDescent="0.25">
      <c r="A38" s="121" t="s">
        <v>1386</v>
      </c>
      <c r="B38" s="115">
        <v>101.5</v>
      </c>
      <c r="C38" s="122" t="s">
        <v>500</v>
      </c>
      <c r="D38" s="121">
        <v>20161129</v>
      </c>
      <c r="E38" s="115">
        <v>101.5</v>
      </c>
      <c r="F38" s="122" t="s">
        <v>1387</v>
      </c>
      <c r="G38" s="122" t="s">
        <v>1388</v>
      </c>
      <c r="H38" s="121" t="s">
        <v>212</v>
      </c>
    </row>
    <row r="39" spans="1:8" ht="25.5" x14ac:dyDescent="0.25">
      <c r="A39" s="121" t="s">
        <v>1389</v>
      </c>
      <c r="B39" s="115">
        <v>300</v>
      </c>
      <c r="C39" s="122" t="s">
        <v>1390</v>
      </c>
      <c r="D39" s="121">
        <v>20161222</v>
      </c>
      <c r="E39" s="115">
        <v>300</v>
      </c>
      <c r="F39" s="122" t="s">
        <v>1391</v>
      </c>
      <c r="G39" s="122" t="s">
        <v>1392</v>
      </c>
      <c r="H39" s="121" t="s">
        <v>212</v>
      </c>
    </row>
    <row r="40" spans="1:8" ht="25.5" x14ac:dyDescent="0.25">
      <c r="A40" s="121" t="s">
        <v>1393</v>
      </c>
      <c r="B40" s="115">
        <v>2500</v>
      </c>
      <c r="C40" s="122" t="s">
        <v>1333</v>
      </c>
      <c r="D40" s="121">
        <v>20161230</v>
      </c>
      <c r="E40" s="115">
        <v>2500</v>
      </c>
      <c r="F40" s="122" t="s">
        <v>1394</v>
      </c>
      <c r="G40" s="122" t="s">
        <v>1395</v>
      </c>
      <c r="H40" s="121" t="s">
        <v>212</v>
      </c>
    </row>
    <row r="41" spans="1:8" ht="38.25" x14ac:dyDescent="0.25">
      <c r="A41" s="121" t="s">
        <v>1396</v>
      </c>
      <c r="B41" s="115">
        <v>99.75</v>
      </c>
      <c r="C41" s="122" t="s">
        <v>500</v>
      </c>
      <c r="D41" s="121">
        <v>20190307</v>
      </c>
      <c r="E41" s="115">
        <v>99.75</v>
      </c>
      <c r="F41" s="122" t="s">
        <v>1397</v>
      </c>
      <c r="G41" s="122" t="s">
        <v>1398</v>
      </c>
      <c r="H41" s="121" t="s">
        <v>212</v>
      </c>
    </row>
    <row r="42" spans="1:8" ht="51" x14ac:dyDescent="0.25">
      <c r="A42" s="121" t="s">
        <v>1399</v>
      </c>
      <c r="B42" s="115">
        <v>6500</v>
      </c>
      <c r="C42" s="122" t="s">
        <v>452</v>
      </c>
      <c r="D42" s="121">
        <v>20170306</v>
      </c>
      <c r="E42" s="115">
        <v>6500</v>
      </c>
      <c r="F42" s="122" t="s">
        <v>1400</v>
      </c>
      <c r="G42" s="122" t="s">
        <v>1401</v>
      </c>
      <c r="H42" s="121" t="s">
        <v>212</v>
      </c>
    </row>
    <row r="43" spans="1:8" ht="63.75" x14ac:dyDescent="0.25">
      <c r="A43" s="121" t="s">
        <v>1402</v>
      </c>
      <c r="B43" s="115">
        <v>14652.27</v>
      </c>
      <c r="C43" s="122" t="s">
        <v>1403</v>
      </c>
      <c r="D43" s="121">
        <v>20170307</v>
      </c>
      <c r="E43" s="115">
        <v>14652.27</v>
      </c>
      <c r="F43" s="122" t="s">
        <v>1404</v>
      </c>
      <c r="G43" s="122" t="s">
        <v>1405</v>
      </c>
      <c r="H43" s="121" t="s">
        <v>212</v>
      </c>
    </row>
    <row r="44" spans="1:8" ht="38.25" x14ac:dyDescent="0.25">
      <c r="A44" s="121" t="s">
        <v>1406</v>
      </c>
      <c r="B44" s="115">
        <v>229.28</v>
      </c>
      <c r="C44" s="122" t="s">
        <v>500</v>
      </c>
      <c r="D44" s="121">
        <v>20170307</v>
      </c>
      <c r="E44" s="115">
        <v>229.28</v>
      </c>
      <c r="F44" s="122" t="s">
        <v>1407</v>
      </c>
      <c r="G44" s="122" t="s">
        <v>1408</v>
      </c>
      <c r="H44" s="121" t="s">
        <v>212</v>
      </c>
    </row>
    <row r="45" spans="1:8" ht="38.25" x14ac:dyDescent="0.25">
      <c r="A45" s="121" t="s">
        <v>1409</v>
      </c>
      <c r="B45" s="115">
        <v>80</v>
      </c>
      <c r="C45" s="122" t="s">
        <v>500</v>
      </c>
      <c r="D45" s="121">
        <v>20170313</v>
      </c>
      <c r="E45" s="115">
        <v>80</v>
      </c>
      <c r="F45" s="122" t="s">
        <v>1410</v>
      </c>
      <c r="G45" s="122" t="s">
        <v>1411</v>
      </c>
      <c r="H45" s="121" t="s">
        <v>212</v>
      </c>
    </row>
    <row r="46" spans="1:8" ht="76.5" x14ac:dyDescent="0.25">
      <c r="A46" s="121" t="s">
        <v>1412</v>
      </c>
      <c r="B46" s="115">
        <v>199.5</v>
      </c>
      <c r="C46" s="122" t="s">
        <v>500</v>
      </c>
      <c r="D46" s="121">
        <v>20170313</v>
      </c>
      <c r="E46" s="115">
        <v>199.5</v>
      </c>
      <c r="F46" s="122" t="s">
        <v>1413</v>
      </c>
      <c r="G46" s="122" t="s">
        <v>1414</v>
      </c>
      <c r="H46" s="121" t="s">
        <v>212</v>
      </c>
    </row>
    <row r="47" spans="1:8" ht="76.5" x14ac:dyDescent="0.25">
      <c r="A47" s="121" t="s">
        <v>1415</v>
      </c>
      <c r="B47" s="115">
        <v>646.86</v>
      </c>
      <c r="C47" s="122" t="s">
        <v>500</v>
      </c>
      <c r="D47" s="121">
        <v>20170313</v>
      </c>
      <c r="E47" s="115">
        <v>646.86</v>
      </c>
      <c r="F47" s="122" t="s">
        <v>1416</v>
      </c>
      <c r="G47" s="122" t="s">
        <v>1417</v>
      </c>
      <c r="H47" s="121" t="s">
        <v>212</v>
      </c>
    </row>
    <row r="48" spans="1:8" ht="38.25" x14ac:dyDescent="0.25">
      <c r="A48" s="121" t="s">
        <v>1418</v>
      </c>
      <c r="B48" s="115">
        <v>371.98</v>
      </c>
      <c r="C48" s="122" t="s">
        <v>500</v>
      </c>
      <c r="D48" s="121">
        <v>20170314</v>
      </c>
      <c r="E48" s="115">
        <v>371.98</v>
      </c>
      <c r="F48" s="122" t="s">
        <v>1419</v>
      </c>
      <c r="G48" s="122" t="s">
        <v>1420</v>
      </c>
      <c r="H48" s="121" t="s">
        <v>212</v>
      </c>
    </row>
    <row r="49" spans="1:8" ht="76.5" x14ac:dyDescent="0.25">
      <c r="A49" s="121" t="s">
        <v>1421</v>
      </c>
      <c r="B49" s="115">
        <v>643.70000000000005</v>
      </c>
      <c r="C49" s="122" t="s">
        <v>500</v>
      </c>
      <c r="D49" s="121">
        <v>20170315</v>
      </c>
      <c r="E49" s="115">
        <v>643.70000000000005</v>
      </c>
      <c r="F49" s="122" t="s">
        <v>1422</v>
      </c>
      <c r="G49" s="122" t="s">
        <v>1423</v>
      </c>
      <c r="H49" s="121" t="s">
        <v>212</v>
      </c>
    </row>
    <row r="50" spans="1:8" ht="38.25" x14ac:dyDescent="0.25">
      <c r="A50" s="121" t="s">
        <v>1424</v>
      </c>
      <c r="B50" s="115">
        <v>522.23</v>
      </c>
      <c r="C50" s="122" t="s">
        <v>500</v>
      </c>
      <c r="D50" s="121">
        <v>20170315</v>
      </c>
      <c r="E50" s="115">
        <v>522.23</v>
      </c>
      <c r="F50" s="122" t="s">
        <v>1425</v>
      </c>
      <c r="G50" s="122" t="s">
        <v>1411</v>
      </c>
      <c r="H50" s="121" t="s">
        <v>212</v>
      </c>
    </row>
    <row r="51" spans="1:8" ht="38.25" x14ac:dyDescent="0.25">
      <c r="A51" s="121" t="s">
        <v>1426</v>
      </c>
      <c r="B51" s="115">
        <v>88.5</v>
      </c>
      <c r="C51" s="122" t="s">
        <v>500</v>
      </c>
      <c r="D51" s="121">
        <v>20170317</v>
      </c>
      <c r="E51" s="115">
        <v>88.5</v>
      </c>
      <c r="F51" s="122" t="s">
        <v>1427</v>
      </c>
      <c r="G51" s="122" t="s">
        <v>1408</v>
      </c>
      <c r="H51" s="121" t="s">
        <v>212</v>
      </c>
    </row>
    <row r="52" spans="1:8" ht="51" x14ac:dyDescent="0.25">
      <c r="A52" s="121" t="s">
        <v>1428</v>
      </c>
      <c r="B52" s="115">
        <v>67.900000000000006</v>
      </c>
      <c r="C52" s="122" t="s">
        <v>500</v>
      </c>
      <c r="D52" s="121">
        <v>20170317</v>
      </c>
      <c r="E52" s="115">
        <v>67.900000000000006</v>
      </c>
      <c r="F52" s="122" t="s">
        <v>1429</v>
      </c>
      <c r="G52" s="122" t="s">
        <v>1408</v>
      </c>
      <c r="H52" s="121" t="s">
        <v>212</v>
      </c>
    </row>
    <row r="53" spans="1:8" ht="38.25" x14ac:dyDescent="0.25">
      <c r="A53" s="121" t="s">
        <v>1430</v>
      </c>
      <c r="B53" s="115">
        <v>428</v>
      </c>
      <c r="C53" s="122" t="s">
        <v>500</v>
      </c>
      <c r="D53" s="121">
        <v>20170317</v>
      </c>
      <c r="E53" s="115">
        <v>428</v>
      </c>
      <c r="F53" s="122" t="s">
        <v>1431</v>
      </c>
      <c r="G53" s="122" t="s">
        <v>1414</v>
      </c>
      <c r="H53" s="121" t="s">
        <v>212</v>
      </c>
    </row>
    <row r="54" spans="1:8" ht="51" x14ac:dyDescent="0.25">
      <c r="A54" s="121" t="s">
        <v>1432</v>
      </c>
      <c r="B54" s="115">
        <v>20</v>
      </c>
      <c r="C54" s="122" t="s">
        <v>500</v>
      </c>
      <c r="D54" s="121">
        <v>20170317</v>
      </c>
      <c r="E54" s="115">
        <v>20</v>
      </c>
      <c r="F54" s="122" t="s">
        <v>1433</v>
      </c>
      <c r="G54" s="122" t="s">
        <v>1408</v>
      </c>
      <c r="H54" s="121" t="s">
        <v>212</v>
      </c>
    </row>
    <row r="55" spans="1:8" ht="25.5" x14ac:dyDescent="0.25">
      <c r="A55" s="121" t="s">
        <v>1434</v>
      </c>
      <c r="B55" s="115">
        <v>72</v>
      </c>
      <c r="C55" s="122" t="s">
        <v>500</v>
      </c>
      <c r="D55" s="121">
        <v>20170320</v>
      </c>
      <c r="E55" s="115">
        <v>72</v>
      </c>
      <c r="F55" s="122" t="s">
        <v>1435</v>
      </c>
      <c r="G55" s="122" t="s">
        <v>1408</v>
      </c>
      <c r="H55" s="121" t="s">
        <v>212</v>
      </c>
    </row>
    <row r="56" spans="1:8" ht="51" x14ac:dyDescent="0.25">
      <c r="A56" s="121" t="s">
        <v>1436</v>
      </c>
      <c r="B56" s="115">
        <v>98.89</v>
      </c>
      <c r="C56" s="122" t="s">
        <v>500</v>
      </c>
      <c r="D56" s="121">
        <v>20170322</v>
      </c>
      <c r="E56" s="115">
        <v>98.89</v>
      </c>
      <c r="F56" s="122" t="s">
        <v>1437</v>
      </c>
      <c r="G56" s="122" t="s">
        <v>1414</v>
      </c>
      <c r="H56" s="121" t="s">
        <v>212</v>
      </c>
    </row>
    <row r="57" spans="1:8" ht="63.75" x14ac:dyDescent="0.25">
      <c r="A57" s="121" t="s">
        <v>1438</v>
      </c>
      <c r="B57" s="115">
        <v>885.06</v>
      </c>
      <c r="C57" s="122" t="s">
        <v>500</v>
      </c>
      <c r="D57" s="121">
        <v>20170322</v>
      </c>
      <c r="E57" s="115">
        <v>885.06</v>
      </c>
      <c r="F57" s="122" t="s">
        <v>1439</v>
      </c>
      <c r="G57" s="122" t="s">
        <v>1414</v>
      </c>
      <c r="H57" s="121" t="s">
        <v>212</v>
      </c>
    </row>
    <row r="58" spans="1:8" ht="63.75" x14ac:dyDescent="0.25">
      <c r="A58" s="121" t="s">
        <v>1440</v>
      </c>
      <c r="B58" s="115">
        <v>77.77</v>
      </c>
      <c r="C58" s="122" t="s">
        <v>500</v>
      </c>
      <c r="D58" s="121">
        <v>20170322</v>
      </c>
      <c r="E58" s="115">
        <v>77.77</v>
      </c>
      <c r="F58" s="122" t="s">
        <v>1441</v>
      </c>
      <c r="G58" s="122" t="s">
        <v>1414</v>
      </c>
      <c r="H58" s="121" t="s">
        <v>212</v>
      </c>
    </row>
    <row r="59" spans="1:8" ht="51" x14ac:dyDescent="0.25">
      <c r="A59" s="121" t="s">
        <v>1442</v>
      </c>
      <c r="B59" s="115">
        <v>244.82</v>
      </c>
      <c r="C59" s="122" t="s">
        <v>500</v>
      </c>
      <c r="D59" s="121">
        <v>20170324</v>
      </c>
      <c r="E59" s="115">
        <v>244.82</v>
      </c>
      <c r="F59" s="122" t="s">
        <v>1443</v>
      </c>
      <c r="G59" s="122" t="s">
        <v>1408</v>
      </c>
      <c r="H59" s="121" t="s">
        <v>212</v>
      </c>
    </row>
    <row r="60" spans="1:8" ht="63.75" x14ac:dyDescent="0.25">
      <c r="A60" s="121" t="s">
        <v>1444</v>
      </c>
      <c r="B60" s="115">
        <v>289.05</v>
      </c>
      <c r="C60" s="122" t="s">
        <v>500</v>
      </c>
      <c r="D60" s="121">
        <v>20170324</v>
      </c>
      <c r="E60" s="115">
        <v>289.05</v>
      </c>
      <c r="F60" s="122" t="s">
        <v>1445</v>
      </c>
      <c r="G60" s="122" t="s">
        <v>1420</v>
      </c>
      <c r="H60" s="121" t="s">
        <v>212</v>
      </c>
    </row>
    <row r="61" spans="1:8" ht="38.25" x14ac:dyDescent="0.25">
      <c r="A61" s="121" t="s">
        <v>1446</v>
      </c>
      <c r="B61" s="115">
        <v>109.1</v>
      </c>
      <c r="C61" s="122" t="s">
        <v>500</v>
      </c>
      <c r="D61" s="121">
        <v>20170327</v>
      </c>
      <c r="E61" s="115">
        <v>109.1</v>
      </c>
      <c r="F61" s="122" t="s">
        <v>1447</v>
      </c>
      <c r="G61" s="122" t="s">
        <v>1408</v>
      </c>
      <c r="H61" s="121" t="s">
        <v>212</v>
      </c>
    </row>
    <row r="62" spans="1:8" ht="38.25" x14ac:dyDescent="0.25">
      <c r="A62" s="121" t="s">
        <v>1448</v>
      </c>
      <c r="B62" s="115">
        <v>27.15</v>
      </c>
      <c r="C62" s="122" t="s">
        <v>500</v>
      </c>
      <c r="D62" s="121">
        <v>20170329</v>
      </c>
      <c r="E62" s="115">
        <v>27.15</v>
      </c>
      <c r="F62" s="122" t="s">
        <v>1449</v>
      </c>
      <c r="G62" s="122" t="s">
        <v>1411</v>
      </c>
      <c r="H62" s="121" t="s">
        <v>212</v>
      </c>
    </row>
    <row r="63" spans="1:8" ht="76.5" x14ac:dyDescent="0.25">
      <c r="A63" s="121" t="s">
        <v>1450</v>
      </c>
      <c r="B63" s="115">
        <v>571.59</v>
      </c>
      <c r="C63" s="122" t="s">
        <v>500</v>
      </c>
      <c r="D63" s="121">
        <v>20170330</v>
      </c>
      <c r="E63" s="115">
        <v>571.59</v>
      </c>
      <c r="F63" s="122" t="s">
        <v>1451</v>
      </c>
      <c r="G63" s="122" t="s">
        <v>1408</v>
      </c>
      <c r="H63" s="121" t="s">
        <v>212</v>
      </c>
    </row>
    <row r="64" spans="1:8" ht="51" x14ac:dyDescent="0.25">
      <c r="A64" s="121" t="s">
        <v>1452</v>
      </c>
      <c r="B64" s="115">
        <v>318.39</v>
      </c>
      <c r="C64" s="122" t="s">
        <v>500</v>
      </c>
      <c r="D64" s="121">
        <v>20170330</v>
      </c>
      <c r="E64" s="115">
        <v>318.39</v>
      </c>
      <c r="F64" s="122" t="s">
        <v>1453</v>
      </c>
      <c r="G64" s="122" t="s">
        <v>1408</v>
      </c>
      <c r="H64" s="121" t="s">
        <v>212</v>
      </c>
    </row>
    <row r="65" spans="1:8" ht="38.25" x14ac:dyDescent="0.25">
      <c r="A65" s="121" t="s">
        <v>1454</v>
      </c>
      <c r="B65" s="115">
        <v>74.260000000000005</v>
      </c>
      <c r="C65" s="122" t="s">
        <v>500</v>
      </c>
      <c r="D65" s="121">
        <v>20170330</v>
      </c>
      <c r="E65" s="115">
        <v>74.260000000000005</v>
      </c>
      <c r="F65" s="122" t="s">
        <v>1455</v>
      </c>
      <c r="G65" s="122" t="s">
        <v>1456</v>
      </c>
      <c r="H65" s="121" t="s">
        <v>212</v>
      </c>
    </row>
    <row r="66" spans="1:8" ht="38.25" x14ac:dyDescent="0.25">
      <c r="A66" s="121" t="s">
        <v>1457</v>
      </c>
      <c r="B66" s="115">
        <v>62.55</v>
      </c>
      <c r="C66" s="122" t="s">
        <v>500</v>
      </c>
      <c r="D66" s="121">
        <v>20170330</v>
      </c>
      <c r="E66" s="115">
        <v>62.55</v>
      </c>
      <c r="F66" s="122" t="s">
        <v>1458</v>
      </c>
      <c r="G66" s="122" t="s">
        <v>1456</v>
      </c>
      <c r="H66" s="121" t="s">
        <v>212</v>
      </c>
    </row>
    <row r="67" spans="1:8" ht="38.25" x14ac:dyDescent="0.25">
      <c r="A67" s="121" t="s">
        <v>1459</v>
      </c>
      <c r="B67" s="115">
        <v>114</v>
      </c>
      <c r="C67" s="122" t="s">
        <v>500</v>
      </c>
      <c r="D67" s="121">
        <v>20170331</v>
      </c>
      <c r="E67" s="115">
        <v>114</v>
      </c>
      <c r="F67" s="122" t="s">
        <v>1460</v>
      </c>
      <c r="G67" s="122" t="s">
        <v>1461</v>
      </c>
      <c r="H67" s="121" t="s">
        <v>212</v>
      </c>
    </row>
    <row r="68" spans="1:8" ht="38.25" x14ac:dyDescent="0.25">
      <c r="A68" s="121" t="s">
        <v>1462</v>
      </c>
      <c r="B68" s="115">
        <v>402.6</v>
      </c>
      <c r="C68" s="122" t="s">
        <v>1463</v>
      </c>
      <c r="D68" s="121">
        <v>20170403</v>
      </c>
      <c r="E68" s="115">
        <v>402.6</v>
      </c>
      <c r="F68" s="122" t="s">
        <v>1464</v>
      </c>
      <c r="G68" s="122" t="s">
        <v>1465</v>
      </c>
      <c r="H68" s="121" t="s">
        <v>212</v>
      </c>
    </row>
    <row r="69" spans="1:8" ht="63.75" x14ac:dyDescent="0.25">
      <c r="A69" s="121" t="s">
        <v>1466</v>
      </c>
      <c r="B69" s="115">
        <v>3981.3</v>
      </c>
      <c r="C69" s="122" t="s">
        <v>500</v>
      </c>
      <c r="D69" s="121">
        <v>20170406</v>
      </c>
      <c r="E69" s="115">
        <v>3981.3</v>
      </c>
      <c r="F69" s="122" t="s">
        <v>1467</v>
      </c>
      <c r="G69" s="122" t="s">
        <v>1408</v>
      </c>
      <c r="H69" s="121" t="s">
        <v>212</v>
      </c>
    </row>
    <row r="70" spans="1:8" ht="63.75" x14ac:dyDescent="0.25">
      <c r="A70" s="121" t="s">
        <v>1468</v>
      </c>
      <c r="B70" s="115">
        <v>1282.22</v>
      </c>
      <c r="C70" s="122" t="s">
        <v>1357</v>
      </c>
      <c r="D70" s="121">
        <v>20170406</v>
      </c>
      <c r="E70" s="115">
        <v>1282.22</v>
      </c>
      <c r="F70" s="122" t="s">
        <v>1469</v>
      </c>
      <c r="G70" s="122" t="s">
        <v>1470</v>
      </c>
      <c r="H70" s="121" t="s">
        <v>212</v>
      </c>
    </row>
    <row r="71" spans="1:8" ht="38.25" x14ac:dyDescent="0.25">
      <c r="A71" s="121" t="s">
        <v>1471</v>
      </c>
      <c r="B71" s="115">
        <v>5800</v>
      </c>
      <c r="C71" s="122" t="s">
        <v>500</v>
      </c>
      <c r="D71" s="121">
        <v>20170406</v>
      </c>
      <c r="E71" s="115">
        <v>5800</v>
      </c>
      <c r="F71" s="122" t="s">
        <v>1472</v>
      </c>
      <c r="G71" s="122" t="s">
        <v>1473</v>
      </c>
      <c r="H71" s="121" t="s">
        <v>212</v>
      </c>
    </row>
    <row r="72" spans="1:8" ht="51" x14ac:dyDescent="0.25">
      <c r="A72" s="121" t="s">
        <v>1474</v>
      </c>
      <c r="B72" s="115">
        <v>225.25</v>
      </c>
      <c r="C72" s="122" t="s">
        <v>500</v>
      </c>
      <c r="D72" s="121">
        <v>20170406</v>
      </c>
      <c r="E72" s="115">
        <v>225.25</v>
      </c>
      <c r="F72" s="122" t="s">
        <v>1475</v>
      </c>
      <c r="G72" s="122" t="s">
        <v>1476</v>
      </c>
      <c r="H72" s="121" t="s">
        <v>212</v>
      </c>
    </row>
    <row r="73" spans="1:8" ht="38.25" x14ac:dyDescent="0.25">
      <c r="A73" s="121" t="s">
        <v>1477</v>
      </c>
      <c r="B73" s="115">
        <v>8426.52</v>
      </c>
      <c r="C73" s="122" t="s">
        <v>500</v>
      </c>
      <c r="D73" s="121">
        <v>20170406</v>
      </c>
      <c r="E73" s="115">
        <v>8426.52</v>
      </c>
      <c r="F73" s="122" t="s">
        <v>1478</v>
      </c>
      <c r="G73" s="122" t="s">
        <v>1461</v>
      </c>
      <c r="H73" s="121" t="s">
        <v>212</v>
      </c>
    </row>
    <row r="74" spans="1:8" ht="51" x14ac:dyDescent="0.25">
      <c r="A74" s="121" t="s">
        <v>1479</v>
      </c>
      <c r="B74" s="115">
        <v>2858.05</v>
      </c>
      <c r="C74" s="122" t="s">
        <v>500</v>
      </c>
      <c r="D74" s="121">
        <v>20170406</v>
      </c>
      <c r="E74" s="115">
        <v>2858.05</v>
      </c>
      <c r="F74" s="122" t="s">
        <v>1480</v>
      </c>
      <c r="G74" s="122" t="s">
        <v>1481</v>
      </c>
      <c r="H74" s="121" t="s">
        <v>212</v>
      </c>
    </row>
    <row r="75" spans="1:8" ht="38.25" x14ac:dyDescent="0.25">
      <c r="A75" s="121" t="s">
        <v>1482</v>
      </c>
      <c r="B75" s="115">
        <v>140</v>
      </c>
      <c r="C75" s="122" t="s">
        <v>500</v>
      </c>
      <c r="D75" s="121">
        <v>20170407</v>
      </c>
      <c r="E75" s="115">
        <v>140</v>
      </c>
      <c r="F75" s="122" t="s">
        <v>1483</v>
      </c>
      <c r="G75" s="122" t="s">
        <v>1484</v>
      </c>
      <c r="H75" s="121" t="s">
        <v>212</v>
      </c>
    </row>
    <row r="76" spans="1:8" ht="38.25" x14ac:dyDescent="0.25">
      <c r="A76" s="121" t="s">
        <v>1485</v>
      </c>
      <c r="B76" s="115">
        <v>3025.6</v>
      </c>
      <c r="C76" s="122" t="s">
        <v>500</v>
      </c>
      <c r="D76" s="121">
        <v>20170411</v>
      </c>
      <c r="E76" s="115">
        <v>3025.6</v>
      </c>
      <c r="F76" s="122" t="s">
        <v>1486</v>
      </c>
      <c r="G76" s="122" t="s">
        <v>1487</v>
      </c>
      <c r="H76" s="121" t="s">
        <v>212</v>
      </c>
    </row>
    <row r="77" spans="1:8" ht="38.25" x14ac:dyDescent="0.25">
      <c r="A77" s="121" t="s">
        <v>1488</v>
      </c>
      <c r="B77" s="115">
        <v>40</v>
      </c>
      <c r="C77" s="122" t="s">
        <v>500</v>
      </c>
      <c r="D77" s="121">
        <v>20170411</v>
      </c>
      <c r="E77" s="115">
        <v>40</v>
      </c>
      <c r="F77" s="122" t="s">
        <v>1489</v>
      </c>
      <c r="G77" s="122" t="s">
        <v>1461</v>
      </c>
      <c r="H77" s="121" t="s">
        <v>212</v>
      </c>
    </row>
    <row r="78" spans="1:8" ht="38.25" x14ac:dyDescent="0.25">
      <c r="A78" s="121" t="s">
        <v>1490</v>
      </c>
      <c r="B78" s="115">
        <v>100</v>
      </c>
      <c r="C78" s="122" t="s">
        <v>500</v>
      </c>
      <c r="D78" s="121">
        <v>20170411</v>
      </c>
      <c r="E78" s="115">
        <v>100</v>
      </c>
      <c r="F78" s="122" t="s">
        <v>1491</v>
      </c>
      <c r="G78" s="122" t="s">
        <v>1420</v>
      </c>
      <c r="H78" s="121" t="s">
        <v>212</v>
      </c>
    </row>
    <row r="79" spans="1:8" ht="38.25" x14ac:dyDescent="0.25">
      <c r="A79" s="121" t="s">
        <v>1492</v>
      </c>
      <c r="B79" s="115">
        <v>247.76</v>
      </c>
      <c r="C79" s="122" t="s">
        <v>500</v>
      </c>
      <c r="D79" s="121">
        <v>20170421</v>
      </c>
      <c r="E79" s="115">
        <v>247.76</v>
      </c>
      <c r="F79" s="122" t="s">
        <v>1493</v>
      </c>
      <c r="G79" s="122" t="s">
        <v>1408</v>
      </c>
      <c r="H79" s="121" t="s">
        <v>212</v>
      </c>
    </row>
    <row r="80" spans="1:8" ht="38.25" x14ac:dyDescent="0.25">
      <c r="A80" s="121" t="s">
        <v>1494</v>
      </c>
      <c r="B80" s="115">
        <v>3</v>
      </c>
      <c r="C80" s="122" t="s">
        <v>500</v>
      </c>
      <c r="D80" s="121">
        <v>20170421</v>
      </c>
      <c r="E80" s="115">
        <v>3</v>
      </c>
      <c r="F80" s="122" t="s">
        <v>1495</v>
      </c>
      <c r="G80" s="122" t="s">
        <v>1414</v>
      </c>
      <c r="H80" s="121" t="s">
        <v>212</v>
      </c>
    </row>
    <row r="81" spans="1:8" ht="38.25" x14ac:dyDescent="0.25">
      <c r="A81" s="121" t="s">
        <v>1496</v>
      </c>
      <c r="B81" s="115">
        <v>3</v>
      </c>
      <c r="C81" s="122" t="s">
        <v>500</v>
      </c>
      <c r="D81" s="121">
        <v>20170421</v>
      </c>
      <c r="E81" s="115">
        <v>3</v>
      </c>
      <c r="F81" s="122" t="s">
        <v>1497</v>
      </c>
      <c r="G81" s="122" t="s">
        <v>1414</v>
      </c>
      <c r="H81" s="121" t="s">
        <v>212</v>
      </c>
    </row>
    <row r="82" spans="1:8" ht="38.25" x14ac:dyDescent="0.25">
      <c r="A82" s="121" t="s">
        <v>1498</v>
      </c>
      <c r="B82" s="115">
        <v>17.8</v>
      </c>
      <c r="C82" s="122" t="s">
        <v>500</v>
      </c>
      <c r="D82" s="121">
        <v>20170421</v>
      </c>
      <c r="E82" s="115">
        <v>17.8</v>
      </c>
      <c r="F82" s="122" t="s">
        <v>1499</v>
      </c>
      <c r="G82" s="122" t="s">
        <v>1414</v>
      </c>
      <c r="H82" s="121" t="s">
        <v>212</v>
      </c>
    </row>
    <row r="83" spans="1:8" ht="63.75" x14ac:dyDescent="0.25">
      <c r="A83" s="121" t="s">
        <v>1500</v>
      </c>
      <c r="B83" s="115">
        <v>38.549999999999997</v>
      </c>
      <c r="C83" s="122" t="s">
        <v>500</v>
      </c>
      <c r="D83" s="121">
        <v>20170421</v>
      </c>
      <c r="E83" s="115">
        <v>38.549999999999997</v>
      </c>
      <c r="F83" s="122" t="s">
        <v>1501</v>
      </c>
      <c r="G83" s="122" t="s">
        <v>1417</v>
      </c>
      <c r="H83" s="121" t="s">
        <v>212</v>
      </c>
    </row>
    <row r="84" spans="1:8" ht="38.25" x14ac:dyDescent="0.25">
      <c r="A84" s="121" t="s">
        <v>1502</v>
      </c>
      <c r="B84" s="115">
        <v>263.10000000000002</v>
      </c>
      <c r="C84" s="122" t="s">
        <v>500</v>
      </c>
      <c r="D84" s="121">
        <v>20170421</v>
      </c>
      <c r="E84" s="115">
        <v>263.10000000000002</v>
      </c>
      <c r="F84" s="122" t="s">
        <v>1503</v>
      </c>
      <c r="G84" s="122" t="s">
        <v>1414</v>
      </c>
      <c r="H84" s="121" t="s">
        <v>212</v>
      </c>
    </row>
    <row r="85" spans="1:8" ht="38.25" x14ac:dyDescent="0.25">
      <c r="A85" s="121" t="s">
        <v>1504</v>
      </c>
      <c r="B85" s="115">
        <v>501.69</v>
      </c>
      <c r="C85" s="122" t="s">
        <v>500</v>
      </c>
      <c r="D85" s="121">
        <v>20170426</v>
      </c>
      <c r="E85" s="115">
        <v>501.69</v>
      </c>
      <c r="F85" s="122" t="s">
        <v>1505</v>
      </c>
      <c r="G85" s="122" t="s">
        <v>1414</v>
      </c>
      <c r="H85" s="121" t="s">
        <v>212</v>
      </c>
    </row>
    <row r="86" spans="1:8" ht="38.25" x14ac:dyDescent="0.25">
      <c r="A86" s="121" t="s">
        <v>1506</v>
      </c>
      <c r="B86" s="115">
        <v>954.4</v>
      </c>
      <c r="C86" s="122" t="s">
        <v>607</v>
      </c>
      <c r="D86" s="121">
        <v>20170101</v>
      </c>
      <c r="E86" s="115">
        <v>954.4</v>
      </c>
      <c r="F86" s="122" t="s">
        <v>1507</v>
      </c>
      <c r="G86" s="122" t="s">
        <v>1508</v>
      </c>
      <c r="H86" s="121" t="s">
        <v>212</v>
      </c>
    </row>
    <row r="87" spans="1:8" ht="38.25" x14ac:dyDescent="0.25">
      <c r="A87" s="121" t="s">
        <v>1509</v>
      </c>
      <c r="B87" s="115">
        <v>4462.5</v>
      </c>
      <c r="C87" s="122" t="s">
        <v>332</v>
      </c>
      <c r="D87" s="121">
        <v>20170101</v>
      </c>
      <c r="E87" s="115">
        <v>4462.5</v>
      </c>
      <c r="F87" s="122" t="s">
        <v>1510</v>
      </c>
      <c r="G87" s="122" t="s">
        <v>1511</v>
      </c>
      <c r="H87" s="121" t="s">
        <v>212</v>
      </c>
    </row>
    <row r="88" spans="1:8" ht="25.5" x14ac:dyDescent="0.25">
      <c r="A88" s="121" t="s">
        <v>1512</v>
      </c>
      <c r="B88" s="115">
        <v>180.3</v>
      </c>
      <c r="C88" s="122" t="s">
        <v>500</v>
      </c>
      <c r="D88" s="121">
        <v>20170427</v>
      </c>
      <c r="E88" s="115">
        <v>180.3</v>
      </c>
      <c r="F88" s="122" t="s">
        <v>1513</v>
      </c>
      <c r="G88" s="122" t="s">
        <v>1420</v>
      </c>
      <c r="H88" s="121" t="s">
        <v>212</v>
      </c>
    </row>
    <row r="89" spans="1:8" ht="25.5" x14ac:dyDescent="0.25">
      <c r="A89" s="121" t="s">
        <v>1514</v>
      </c>
      <c r="B89" s="115">
        <v>149.68</v>
      </c>
      <c r="C89" s="122" t="s">
        <v>500</v>
      </c>
      <c r="D89" s="121">
        <v>20170427</v>
      </c>
      <c r="E89" s="115">
        <v>149.68</v>
      </c>
      <c r="F89" s="122" t="s">
        <v>1515</v>
      </c>
      <c r="G89" s="122" t="s">
        <v>1420</v>
      </c>
      <c r="H89" s="121" t="s">
        <v>212</v>
      </c>
    </row>
    <row r="90" spans="1:8" ht="38.25" x14ac:dyDescent="0.25">
      <c r="A90" s="121" t="s">
        <v>1516</v>
      </c>
      <c r="B90" s="115">
        <v>21.86</v>
      </c>
      <c r="C90" s="122" t="s">
        <v>500</v>
      </c>
      <c r="D90" s="121">
        <v>20170504</v>
      </c>
      <c r="E90" s="115">
        <v>21.86</v>
      </c>
      <c r="F90" s="122" t="s">
        <v>1517</v>
      </c>
      <c r="G90" s="122" t="s">
        <v>1414</v>
      </c>
      <c r="H90" s="121" t="s">
        <v>212</v>
      </c>
    </row>
    <row r="91" spans="1:8" ht="51" x14ac:dyDescent="0.25">
      <c r="A91" s="121" t="s">
        <v>1518</v>
      </c>
      <c r="B91" s="115">
        <v>512.58000000000004</v>
      </c>
      <c r="C91" s="122" t="s">
        <v>500</v>
      </c>
      <c r="D91" s="121">
        <v>20170504</v>
      </c>
      <c r="E91" s="115">
        <v>512.58000000000004</v>
      </c>
      <c r="F91" s="122" t="s">
        <v>1519</v>
      </c>
      <c r="G91" s="122" t="s">
        <v>1408</v>
      </c>
      <c r="H91" s="121" t="s">
        <v>212</v>
      </c>
    </row>
    <row r="92" spans="1:8" ht="25.5" x14ac:dyDescent="0.25">
      <c r="A92" s="121" t="s">
        <v>1520</v>
      </c>
      <c r="B92" s="115">
        <v>79.3</v>
      </c>
      <c r="C92" s="122" t="s">
        <v>1521</v>
      </c>
      <c r="D92" s="121">
        <v>20170508</v>
      </c>
      <c r="E92" s="115">
        <v>79.3</v>
      </c>
      <c r="F92" s="122" t="s">
        <v>1522</v>
      </c>
      <c r="G92" s="122" t="s">
        <v>1523</v>
      </c>
      <c r="H92" s="121" t="s">
        <v>212</v>
      </c>
    </row>
    <row r="93" spans="1:8" ht="63.75" x14ac:dyDescent="0.25">
      <c r="A93" s="121" t="s">
        <v>1524</v>
      </c>
      <c r="B93" s="115">
        <v>564.1</v>
      </c>
      <c r="C93" s="122" t="s">
        <v>1525</v>
      </c>
      <c r="D93" s="121">
        <v>20170508</v>
      </c>
      <c r="E93" s="115">
        <v>564.1</v>
      </c>
      <c r="F93" s="122" t="s">
        <v>1526</v>
      </c>
      <c r="G93" s="122" t="s">
        <v>1401</v>
      </c>
      <c r="H93" s="121" t="s">
        <v>212</v>
      </c>
    </row>
    <row r="94" spans="1:8" ht="25.5" x14ac:dyDescent="0.25">
      <c r="A94" s="121" t="s">
        <v>1527</v>
      </c>
      <c r="B94" s="115">
        <v>219.6</v>
      </c>
      <c r="C94" s="122" t="s">
        <v>1528</v>
      </c>
      <c r="D94" s="121">
        <v>20170509</v>
      </c>
      <c r="E94" s="115">
        <v>219.6</v>
      </c>
      <c r="F94" s="122" t="s">
        <v>1529</v>
      </c>
      <c r="G94" s="122" t="s">
        <v>1530</v>
      </c>
      <c r="H94" s="121" t="s">
        <v>212</v>
      </c>
    </row>
    <row r="95" spans="1:8" ht="38.25" x14ac:dyDescent="0.25">
      <c r="A95" s="121" t="s">
        <v>1531</v>
      </c>
      <c r="B95" s="115">
        <v>48</v>
      </c>
      <c r="C95" s="122" t="s">
        <v>500</v>
      </c>
      <c r="D95" s="121">
        <v>20170509</v>
      </c>
      <c r="E95" s="115">
        <v>48</v>
      </c>
      <c r="F95" s="122" t="s">
        <v>1532</v>
      </c>
      <c r="G95" s="122" t="s">
        <v>1417</v>
      </c>
      <c r="H95" s="121" t="s">
        <v>212</v>
      </c>
    </row>
    <row r="96" spans="1:8" ht="38.25" x14ac:dyDescent="0.25">
      <c r="A96" s="121" t="s">
        <v>1533</v>
      </c>
      <c r="B96" s="115">
        <v>44.6</v>
      </c>
      <c r="C96" s="122" t="s">
        <v>500</v>
      </c>
      <c r="D96" s="121">
        <v>20170509</v>
      </c>
      <c r="E96" s="115">
        <v>44.6</v>
      </c>
      <c r="F96" s="122" t="s">
        <v>1534</v>
      </c>
      <c r="G96" s="122" t="s">
        <v>1417</v>
      </c>
      <c r="H96" s="121" t="s">
        <v>212</v>
      </c>
    </row>
    <row r="97" spans="1:8" ht="25.5" x14ac:dyDescent="0.25">
      <c r="A97" s="121" t="s">
        <v>1535</v>
      </c>
      <c r="B97" s="115">
        <v>366</v>
      </c>
      <c r="C97" s="122" t="s">
        <v>1536</v>
      </c>
      <c r="D97" s="121">
        <v>20170510</v>
      </c>
      <c r="E97" s="115">
        <v>366</v>
      </c>
      <c r="F97" s="122" t="s">
        <v>1537</v>
      </c>
      <c r="G97" s="122" t="s">
        <v>1538</v>
      </c>
      <c r="H97" s="121" t="s">
        <v>212</v>
      </c>
    </row>
    <row r="98" spans="1:8" ht="38.25" x14ac:dyDescent="0.25">
      <c r="A98" s="121" t="s">
        <v>1539</v>
      </c>
      <c r="B98" s="115">
        <v>366</v>
      </c>
      <c r="C98" s="122" t="s">
        <v>1540</v>
      </c>
      <c r="D98" s="121">
        <v>20170510</v>
      </c>
      <c r="E98" s="115">
        <v>366</v>
      </c>
      <c r="F98" s="122" t="s">
        <v>1541</v>
      </c>
      <c r="G98" s="122" t="s">
        <v>1542</v>
      </c>
      <c r="H98" s="121" t="s">
        <v>212</v>
      </c>
    </row>
    <row r="99" spans="1:8" ht="38.25" x14ac:dyDescent="0.25">
      <c r="A99" s="121" t="s">
        <v>1543</v>
      </c>
      <c r="B99" s="115">
        <v>79</v>
      </c>
      <c r="C99" s="122" t="s">
        <v>500</v>
      </c>
      <c r="D99" s="121">
        <v>20170515</v>
      </c>
      <c r="E99" s="115">
        <v>79</v>
      </c>
      <c r="F99" s="122" t="s">
        <v>1544</v>
      </c>
      <c r="G99" s="122" t="s">
        <v>1417</v>
      </c>
      <c r="H99" s="121" t="s">
        <v>212</v>
      </c>
    </row>
    <row r="100" spans="1:8" ht="63.75" x14ac:dyDescent="0.25">
      <c r="A100" s="121" t="s">
        <v>1545</v>
      </c>
      <c r="B100" s="115">
        <v>180.6</v>
      </c>
      <c r="C100" s="122" t="s">
        <v>500</v>
      </c>
      <c r="D100" s="121">
        <v>20170525</v>
      </c>
      <c r="E100" s="115">
        <v>180.6</v>
      </c>
      <c r="F100" s="122" t="s">
        <v>1546</v>
      </c>
      <c r="G100" s="122" t="s">
        <v>1414</v>
      </c>
      <c r="H100" s="121" t="s">
        <v>212</v>
      </c>
    </row>
    <row r="101" spans="1:8" ht="51" x14ac:dyDescent="0.25">
      <c r="A101" s="121" t="s">
        <v>1547</v>
      </c>
      <c r="B101" s="115">
        <v>465.02</v>
      </c>
      <c r="C101" s="122" t="s">
        <v>500</v>
      </c>
      <c r="D101" s="121">
        <v>20170526</v>
      </c>
      <c r="E101" s="115">
        <v>465.02</v>
      </c>
      <c r="F101" s="122" t="s">
        <v>1548</v>
      </c>
      <c r="G101" s="122" t="s">
        <v>1423</v>
      </c>
      <c r="H101" s="121" t="s">
        <v>212</v>
      </c>
    </row>
    <row r="102" spans="1:8" ht="63.75" x14ac:dyDescent="0.25">
      <c r="A102" s="121" t="s">
        <v>1549</v>
      </c>
      <c r="B102" s="115">
        <v>12.2</v>
      </c>
      <c r="C102" s="122" t="s">
        <v>500</v>
      </c>
      <c r="D102" s="121">
        <v>20170526</v>
      </c>
      <c r="E102" s="115">
        <v>12.2</v>
      </c>
      <c r="F102" s="122" t="s">
        <v>1550</v>
      </c>
      <c r="G102" s="122" t="s">
        <v>1551</v>
      </c>
      <c r="H102" s="121" t="s">
        <v>212</v>
      </c>
    </row>
    <row r="103" spans="1:8" ht="38.25" x14ac:dyDescent="0.25">
      <c r="A103" s="121" t="s">
        <v>1552</v>
      </c>
      <c r="B103" s="115">
        <v>169.76</v>
      </c>
      <c r="C103" s="122" t="s">
        <v>500</v>
      </c>
      <c r="D103" s="121">
        <v>20170526</v>
      </c>
      <c r="E103" s="115">
        <v>169.76</v>
      </c>
      <c r="F103" s="122" t="s">
        <v>1553</v>
      </c>
      <c r="G103" s="122" t="s">
        <v>1417</v>
      </c>
      <c r="H103" s="121" t="s">
        <v>212</v>
      </c>
    </row>
    <row r="104" spans="1:8" ht="38.25" x14ac:dyDescent="0.25">
      <c r="A104" s="121" t="s">
        <v>1554</v>
      </c>
      <c r="B104" s="115">
        <v>47.24</v>
      </c>
      <c r="C104" s="122" t="s">
        <v>500</v>
      </c>
      <c r="D104" s="121">
        <v>20170526</v>
      </c>
      <c r="E104" s="115">
        <v>47.24</v>
      </c>
      <c r="F104" s="122" t="s">
        <v>1555</v>
      </c>
      <c r="G104" s="122" t="s">
        <v>1461</v>
      </c>
      <c r="H104" s="121" t="s">
        <v>212</v>
      </c>
    </row>
    <row r="105" spans="1:8" ht="38.25" x14ac:dyDescent="0.25">
      <c r="A105" s="121" t="s">
        <v>1556</v>
      </c>
      <c r="B105" s="115">
        <v>4.88</v>
      </c>
      <c r="C105" s="122" t="s">
        <v>500</v>
      </c>
      <c r="D105" s="121">
        <v>20170526</v>
      </c>
      <c r="E105" s="115">
        <v>4.88</v>
      </c>
      <c r="F105" s="122" t="s">
        <v>1557</v>
      </c>
      <c r="G105" s="122" t="s">
        <v>1558</v>
      </c>
      <c r="H105" s="121" t="s">
        <v>212</v>
      </c>
    </row>
    <row r="106" spans="1:8" ht="63.75" x14ac:dyDescent="0.25">
      <c r="A106" s="121" t="s">
        <v>1559</v>
      </c>
      <c r="B106" s="115">
        <v>1.54</v>
      </c>
      <c r="C106" s="122" t="s">
        <v>500</v>
      </c>
      <c r="D106" s="121">
        <v>20170526</v>
      </c>
      <c r="E106" s="115">
        <v>1.54</v>
      </c>
      <c r="F106" s="122" t="s">
        <v>1560</v>
      </c>
      <c r="G106" s="122" t="s">
        <v>1561</v>
      </c>
      <c r="H106" s="121" t="s">
        <v>212</v>
      </c>
    </row>
    <row r="107" spans="1:8" ht="38.25" x14ac:dyDescent="0.25">
      <c r="A107" s="121" t="s">
        <v>1562</v>
      </c>
      <c r="B107" s="115">
        <v>2.44</v>
      </c>
      <c r="C107" s="122" t="s">
        <v>500</v>
      </c>
      <c r="D107" s="121">
        <v>20170530</v>
      </c>
      <c r="E107" s="115">
        <v>2.44</v>
      </c>
      <c r="F107" s="122" t="s">
        <v>1563</v>
      </c>
      <c r="G107" s="122" t="s">
        <v>1564</v>
      </c>
      <c r="H107" s="121" t="s">
        <v>212</v>
      </c>
    </row>
    <row r="108" spans="1:8" ht="38.25" x14ac:dyDescent="0.25">
      <c r="A108" s="121" t="s">
        <v>1565</v>
      </c>
      <c r="B108" s="115">
        <v>10200</v>
      </c>
      <c r="C108" s="122" t="s">
        <v>332</v>
      </c>
      <c r="D108" s="121">
        <v>20170530</v>
      </c>
      <c r="E108" s="115">
        <v>10200</v>
      </c>
      <c r="F108" s="122" t="s">
        <v>1566</v>
      </c>
      <c r="G108" s="122" t="s">
        <v>1511</v>
      </c>
      <c r="H108" s="121" t="s">
        <v>212</v>
      </c>
    </row>
    <row r="109" spans="1:8" ht="76.5" x14ac:dyDescent="0.25">
      <c r="A109" s="121" t="s">
        <v>1567</v>
      </c>
      <c r="B109" s="115">
        <v>1222.93</v>
      </c>
      <c r="C109" s="122" t="s">
        <v>587</v>
      </c>
      <c r="D109" s="121">
        <v>20170531</v>
      </c>
      <c r="E109" s="115">
        <v>1222.93</v>
      </c>
      <c r="F109" s="122" t="s">
        <v>1568</v>
      </c>
      <c r="G109" s="122" t="s">
        <v>1538</v>
      </c>
      <c r="H109" s="121" t="s">
        <v>212</v>
      </c>
    </row>
    <row r="110" spans="1:8" ht="38.25" x14ac:dyDescent="0.25">
      <c r="A110" s="121" t="s">
        <v>1569</v>
      </c>
      <c r="B110" s="115">
        <v>85400</v>
      </c>
      <c r="C110" s="122" t="s">
        <v>1361</v>
      </c>
      <c r="D110" s="121">
        <v>20170605</v>
      </c>
      <c r="E110" s="115">
        <v>85400</v>
      </c>
      <c r="F110" s="122" t="s">
        <v>1570</v>
      </c>
      <c r="G110" s="122" t="s">
        <v>1571</v>
      </c>
      <c r="H110" s="121" t="s">
        <v>212</v>
      </c>
    </row>
    <row r="111" spans="1:8" ht="38.25" x14ac:dyDescent="0.25">
      <c r="A111" s="121" t="s">
        <v>1572</v>
      </c>
      <c r="B111" s="115">
        <v>9.76</v>
      </c>
      <c r="C111" s="122" t="s">
        <v>500</v>
      </c>
      <c r="D111" s="121">
        <v>20170608</v>
      </c>
      <c r="E111" s="115">
        <v>9.76</v>
      </c>
      <c r="F111" s="122" t="s">
        <v>1573</v>
      </c>
      <c r="G111" s="122" t="s">
        <v>1574</v>
      </c>
      <c r="H111" s="121" t="s">
        <v>212</v>
      </c>
    </row>
    <row r="112" spans="1:8" ht="63.75" x14ac:dyDescent="0.25">
      <c r="A112" s="121" t="s">
        <v>1575</v>
      </c>
      <c r="B112" s="115">
        <v>6.1</v>
      </c>
      <c r="C112" s="122" t="s">
        <v>500</v>
      </c>
      <c r="D112" s="121">
        <v>20170608</v>
      </c>
      <c r="E112" s="115">
        <v>6.1</v>
      </c>
      <c r="F112" s="122" t="s">
        <v>1576</v>
      </c>
      <c r="G112" s="122" t="s">
        <v>1574</v>
      </c>
      <c r="H112" s="121" t="s">
        <v>212</v>
      </c>
    </row>
    <row r="113" spans="1:8" ht="51" x14ac:dyDescent="0.25">
      <c r="A113" s="121" t="s">
        <v>1577</v>
      </c>
      <c r="B113" s="115">
        <v>730.86</v>
      </c>
      <c r="C113" s="122" t="s">
        <v>500</v>
      </c>
      <c r="D113" s="121">
        <v>20170613</v>
      </c>
      <c r="E113" s="115">
        <v>730.86</v>
      </c>
      <c r="F113" s="122" t="s">
        <v>1578</v>
      </c>
      <c r="G113" s="122" t="s">
        <v>1408</v>
      </c>
      <c r="H113" s="121" t="s">
        <v>212</v>
      </c>
    </row>
    <row r="114" spans="1:8" ht="51" x14ac:dyDescent="0.25">
      <c r="A114" s="121" t="s">
        <v>1579</v>
      </c>
      <c r="B114" s="115">
        <v>24.4</v>
      </c>
      <c r="C114" s="122" t="s">
        <v>500</v>
      </c>
      <c r="D114" s="121">
        <v>20170613</v>
      </c>
      <c r="E114" s="115">
        <v>24.4</v>
      </c>
      <c r="F114" s="122" t="s">
        <v>1580</v>
      </c>
      <c r="G114" s="122" t="s">
        <v>1581</v>
      </c>
      <c r="H114" s="121" t="s">
        <v>212</v>
      </c>
    </row>
    <row r="115" spans="1:8" ht="38.25" x14ac:dyDescent="0.25">
      <c r="A115" s="121" t="s">
        <v>1582</v>
      </c>
      <c r="B115" s="115">
        <v>450.55</v>
      </c>
      <c r="C115" s="122" t="s">
        <v>500</v>
      </c>
      <c r="D115" s="121">
        <v>20170614</v>
      </c>
      <c r="E115" s="115">
        <v>450.55</v>
      </c>
      <c r="F115" s="122" t="s">
        <v>1583</v>
      </c>
      <c r="G115" s="122" t="s">
        <v>1411</v>
      </c>
      <c r="H115" s="121" t="s">
        <v>212</v>
      </c>
    </row>
    <row r="116" spans="1:8" ht="51" x14ac:dyDescent="0.25">
      <c r="A116" s="121" t="s">
        <v>1584</v>
      </c>
      <c r="B116" s="115">
        <v>49.52</v>
      </c>
      <c r="C116" s="122" t="s">
        <v>500</v>
      </c>
      <c r="D116" s="121">
        <v>20170614</v>
      </c>
      <c r="E116" s="115">
        <v>49.52</v>
      </c>
      <c r="F116" s="122" t="s">
        <v>1585</v>
      </c>
      <c r="G116" s="122" t="s">
        <v>1414</v>
      </c>
      <c r="H116" s="121" t="s">
        <v>212</v>
      </c>
    </row>
    <row r="117" spans="1:8" ht="51" x14ac:dyDescent="0.25">
      <c r="A117" s="121" t="s">
        <v>1586</v>
      </c>
      <c r="B117" s="115">
        <v>30</v>
      </c>
      <c r="C117" s="122" t="s">
        <v>500</v>
      </c>
      <c r="D117" s="121">
        <v>20170614</v>
      </c>
      <c r="E117" s="115">
        <v>30</v>
      </c>
      <c r="F117" s="122" t="s">
        <v>1587</v>
      </c>
      <c r="G117" s="122" t="s">
        <v>1417</v>
      </c>
      <c r="H117" s="121" t="s">
        <v>212</v>
      </c>
    </row>
    <row r="118" spans="1:8" ht="38.25" x14ac:dyDescent="0.25">
      <c r="A118" s="121" t="s">
        <v>1588</v>
      </c>
      <c r="B118" s="115">
        <v>26</v>
      </c>
      <c r="C118" s="122" t="s">
        <v>500</v>
      </c>
      <c r="D118" s="121">
        <v>20170614</v>
      </c>
      <c r="E118" s="115">
        <v>26</v>
      </c>
      <c r="F118" s="122" t="s">
        <v>1589</v>
      </c>
      <c r="G118" s="122" t="s">
        <v>1461</v>
      </c>
      <c r="H118" s="121" t="s">
        <v>212</v>
      </c>
    </row>
    <row r="119" spans="1:8" ht="38.25" x14ac:dyDescent="0.25">
      <c r="A119" s="121" t="s">
        <v>1590</v>
      </c>
      <c r="B119" s="115">
        <v>130.12</v>
      </c>
      <c r="C119" s="122" t="s">
        <v>500</v>
      </c>
      <c r="D119" s="121">
        <v>20170615</v>
      </c>
      <c r="E119" s="115">
        <v>130.12</v>
      </c>
      <c r="F119" s="122" t="s">
        <v>1591</v>
      </c>
      <c r="G119" s="122" t="s">
        <v>1414</v>
      </c>
      <c r="H119" s="121" t="s">
        <v>212</v>
      </c>
    </row>
    <row r="120" spans="1:8" ht="51" x14ac:dyDescent="0.25">
      <c r="A120" s="121" t="s">
        <v>1592</v>
      </c>
      <c r="B120" s="115">
        <v>7.32</v>
      </c>
      <c r="C120" s="122" t="s">
        <v>500</v>
      </c>
      <c r="D120" s="121">
        <v>20170615</v>
      </c>
      <c r="E120" s="115">
        <v>7.32</v>
      </c>
      <c r="F120" s="122" t="s">
        <v>1593</v>
      </c>
      <c r="G120" s="122" t="s">
        <v>1551</v>
      </c>
      <c r="H120" s="121" t="s">
        <v>212</v>
      </c>
    </row>
    <row r="121" spans="1:8" ht="63.75" x14ac:dyDescent="0.25">
      <c r="A121" s="121" t="s">
        <v>1594</v>
      </c>
      <c r="B121" s="115">
        <v>38.549999999999997</v>
      </c>
      <c r="C121" s="122" t="s">
        <v>500</v>
      </c>
      <c r="D121" s="121">
        <v>20170615</v>
      </c>
      <c r="E121" s="115">
        <v>38.549999999999997</v>
      </c>
      <c r="F121" s="122" t="s">
        <v>1595</v>
      </c>
      <c r="G121" s="122" t="s">
        <v>1417</v>
      </c>
      <c r="H121" s="121" t="s">
        <v>212</v>
      </c>
    </row>
    <row r="122" spans="1:8" ht="76.5" x14ac:dyDescent="0.25">
      <c r="A122" s="121" t="s">
        <v>1596</v>
      </c>
      <c r="B122" s="115">
        <v>35</v>
      </c>
      <c r="C122" s="122" t="s">
        <v>500</v>
      </c>
      <c r="D122" s="121">
        <v>20170615</v>
      </c>
      <c r="E122" s="115">
        <v>35</v>
      </c>
      <c r="F122" s="122" t="s">
        <v>1597</v>
      </c>
      <c r="G122" s="122" t="s">
        <v>1561</v>
      </c>
      <c r="H122" s="121" t="s">
        <v>212</v>
      </c>
    </row>
    <row r="123" spans="1:8" ht="76.5" x14ac:dyDescent="0.25">
      <c r="A123" s="121" t="s">
        <v>1598</v>
      </c>
      <c r="B123" s="115">
        <v>15.86</v>
      </c>
      <c r="C123" s="122" t="s">
        <v>500</v>
      </c>
      <c r="D123" s="121">
        <v>20170615</v>
      </c>
      <c r="E123" s="115">
        <v>15.86</v>
      </c>
      <c r="F123" s="122" t="s">
        <v>1599</v>
      </c>
      <c r="G123" s="122" t="s">
        <v>1574</v>
      </c>
      <c r="H123" s="121" t="s">
        <v>212</v>
      </c>
    </row>
    <row r="124" spans="1:8" ht="76.5" x14ac:dyDescent="0.25">
      <c r="A124" s="121" t="s">
        <v>1600</v>
      </c>
      <c r="B124" s="115">
        <v>1008.73</v>
      </c>
      <c r="C124" s="122" t="s">
        <v>500</v>
      </c>
      <c r="D124" s="121">
        <v>20170615</v>
      </c>
      <c r="E124" s="115">
        <v>1008.73</v>
      </c>
      <c r="F124" s="122" t="s">
        <v>1601</v>
      </c>
      <c r="G124" s="122" t="s">
        <v>1417</v>
      </c>
      <c r="H124" s="121" t="s">
        <v>212</v>
      </c>
    </row>
    <row r="125" spans="1:8" ht="38.25" x14ac:dyDescent="0.25">
      <c r="A125" s="121" t="s">
        <v>1602</v>
      </c>
      <c r="B125" s="115">
        <v>222.5</v>
      </c>
      <c r="C125" s="122" t="s">
        <v>500</v>
      </c>
      <c r="D125" s="121">
        <v>20170619</v>
      </c>
      <c r="E125" s="115">
        <v>222.5</v>
      </c>
      <c r="F125" s="122" t="s">
        <v>1603</v>
      </c>
      <c r="G125" s="122" t="s">
        <v>1456</v>
      </c>
      <c r="H125" s="121" t="s">
        <v>212</v>
      </c>
    </row>
    <row r="126" spans="1:8" ht="51" x14ac:dyDescent="0.25">
      <c r="A126" s="121" t="s">
        <v>1604</v>
      </c>
      <c r="B126" s="115">
        <v>4.88</v>
      </c>
      <c r="C126" s="122" t="s">
        <v>500</v>
      </c>
      <c r="D126" s="121">
        <v>20170619</v>
      </c>
      <c r="E126" s="115">
        <v>4.88</v>
      </c>
      <c r="F126" s="122" t="s">
        <v>1605</v>
      </c>
      <c r="G126" s="122" t="s">
        <v>1564</v>
      </c>
      <c r="H126" s="121" t="s">
        <v>212</v>
      </c>
    </row>
    <row r="127" spans="1:8" ht="25.5" x14ac:dyDescent="0.25">
      <c r="A127" s="121" t="s">
        <v>1606</v>
      </c>
      <c r="B127" s="115">
        <v>45.55</v>
      </c>
      <c r="C127" s="122" t="s">
        <v>500</v>
      </c>
      <c r="D127" s="121">
        <v>20170619</v>
      </c>
      <c r="E127" s="115">
        <v>45.55</v>
      </c>
      <c r="F127" s="122" t="s">
        <v>1607</v>
      </c>
      <c r="G127" s="122" t="s">
        <v>1411</v>
      </c>
      <c r="H127" s="121" t="s">
        <v>212</v>
      </c>
    </row>
    <row r="128" spans="1:8" ht="38.25" x14ac:dyDescent="0.25">
      <c r="A128" s="121" t="s">
        <v>1608</v>
      </c>
      <c r="B128" s="115">
        <v>12.2</v>
      </c>
      <c r="C128" s="122" t="s">
        <v>500</v>
      </c>
      <c r="D128" s="121">
        <v>20170619</v>
      </c>
      <c r="E128" s="115">
        <v>12.2</v>
      </c>
      <c r="F128" s="122" t="s">
        <v>1609</v>
      </c>
      <c r="G128" s="122" t="s">
        <v>1551</v>
      </c>
      <c r="H128" s="121" t="s">
        <v>212</v>
      </c>
    </row>
    <row r="129" spans="1:8" ht="51" x14ac:dyDescent="0.25">
      <c r="A129" s="121" t="s">
        <v>1610</v>
      </c>
      <c r="B129" s="115">
        <v>248.52</v>
      </c>
      <c r="C129" s="122" t="s">
        <v>500</v>
      </c>
      <c r="D129" s="121">
        <v>20170621</v>
      </c>
      <c r="E129" s="115">
        <v>248.52</v>
      </c>
      <c r="F129" s="122" t="s">
        <v>1611</v>
      </c>
      <c r="G129" s="122" t="s">
        <v>1456</v>
      </c>
      <c r="H129" s="121" t="s">
        <v>212</v>
      </c>
    </row>
    <row r="130" spans="1:8" ht="51" x14ac:dyDescent="0.25">
      <c r="A130" s="121" t="s">
        <v>1612</v>
      </c>
      <c r="B130" s="115">
        <v>4.88</v>
      </c>
      <c r="C130" s="122" t="s">
        <v>500</v>
      </c>
      <c r="D130" s="121">
        <v>20170621</v>
      </c>
      <c r="E130" s="115">
        <v>4.88</v>
      </c>
      <c r="F130" s="122" t="s">
        <v>1613</v>
      </c>
      <c r="G130" s="122" t="s">
        <v>1564</v>
      </c>
      <c r="H130" s="121" t="s">
        <v>212</v>
      </c>
    </row>
    <row r="131" spans="1:8" ht="51" x14ac:dyDescent="0.25">
      <c r="A131" s="121" t="s">
        <v>1614</v>
      </c>
      <c r="B131" s="115">
        <v>573.4</v>
      </c>
      <c r="C131" s="122" t="s">
        <v>1615</v>
      </c>
      <c r="D131" s="121">
        <v>20170621</v>
      </c>
      <c r="E131" s="115">
        <v>573.4</v>
      </c>
      <c r="F131" s="122" t="s">
        <v>1616</v>
      </c>
      <c r="G131" s="122" t="s">
        <v>1538</v>
      </c>
      <c r="H131" s="121" t="s">
        <v>212</v>
      </c>
    </row>
    <row r="132" spans="1:8" ht="38.25" x14ac:dyDescent="0.25">
      <c r="A132" s="121" t="s">
        <v>1617</v>
      </c>
      <c r="B132" s="115">
        <v>150</v>
      </c>
      <c r="C132" s="122" t="s">
        <v>500</v>
      </c>
      <c r="D132" s="121">
        <v>20170621</v>
      </c>
      <c r="E132" s="115">
        <v>150</v>
      </c>
      <c r="F132" s="122" t="s">
        <v>1618</v>
      </c>
      <c r="G132" s="122" t="s">
        <v>1456</v>
      </c>
      <c r="H132" s="121" t="s">
        <v>212</v>
      </c>
    </row>
    <row r="133" spans="1:8" ht="51" x14ac:dyDescent="0.25">
      <c r="A133" s="121" t="s">
        <v>1619</v>
      </c>
      <c r="B133" s="115">
        <v>4.88</v>
      </c>
      <c r="C133" s="122" t="s">
        <v>500</v>
      </c>
      <c r="D133" s="121">
        <v>20170621</v>
      </c>
      <c r="E133" s="115">
        <v>4.88</v>
      </c>
      <c r="F133" s="122" t="s">
        <v>1620</v>
      </c>
      <c r="G133" s="122" t="s">
        <v>1564</v>
      </c>
      <c r="H133" s="121" t="s">
        <v>212</v>
      </c>
    </row>
    <row r="134" spans="1:8" ht="38.25" x14ac:dyDescent="0.25">
      <c r="A134" s="121" t="s">
        <v>1621</v>
      </c>
      <c r="B134" s="115">
        <v>98.89</v>
      </c>
      <c r="C134" s="122" t="s">
        <v>614</v>
      </c>
      <c r="D134" s="121">
        <v>20170622</v>
      </c>
      <c r="E134" s="115">
        <v>98.89</v>
      </c>
      <c r="F134" s="122" t="s">
        <v>1622</v>
      </c>
      <c r="G134" s="122" t="s">
        <v>1623</v>
      </c>
      <c r="H134" s="121" t="s">
        <v>212</v>
      </c>
    </row>
    <row r="135" spans="1:8" ht="63.75" x14ac:dyDescent="0.25">
      <c r="A135" s="121" t="s">
        <v>1624</v>
      </c>
      <c r="B135" s="115">
        <v>253.6</v>
      </c>
      <c r="C135" s="122" t="s">
        <v>500</v>
      </c>
      <c r="D135" s="121">
        <v>20170627</v>
      </c>
      <c r="E135" s="115">
        <v>253.6</v>
      </c>
      <c r="F135" s="122" t="s">
        <v>1625</v>
      </c>
      <c r="G135" s="122" t="s">
        <v>1414</v>
      </c>
      <c r="H135" s="121" t="s">
        <v>212</v>
      </c>
    </row>
    <row r="136" spans="1:8" ht="51" x14ac:dyDescent="0.25">
      <c r="A136" s="121" t="s">
        <v>1626</v>
      </c>
      <c r="B136" s="115">
        <v>18.3</v>
      </c>
      <c r="C136" s="122" t="s">
        <v>500</v>
      </c>
      <c r="D136" s="121">
        <v>20170627</v>
      </c>
      <c r="E136" s="115">
        <v>18.3</v>
      </c>
      <c r="F136" s="122" t="s">
        <v>1627</v>
      </c>
      <c r="G136" s="122" t="s">
        <v>1551</v>
      </c>
      <c r="H136" s="121" t="s">
        <v>212</v>
      </c>
    </row>
    <row r="137" spans="1:8" ht="25.5" x14ac:dyDescent="0.25">
      <c r="A137" s="121" t="s">
        <v>1628</v>
      </c>
      <c r="B137" s="115">
        <v>54.5</v>
      </c>
      <c r="C137" s="122" t="s">
        <v>500</v>
      </c>
      <c r="D137" s="121">
        <v>20170627</v>
      </c>
      <c r="E137" s="115">
        <v>54.5</v>
      </c>
      <c r="F137" s="122" t="s">
        <v>1629</v>
      </c>
      <c r="G137" s="122" t="s">
        <v>1456</v>
      </c>
      <c r="H137" s="121" t="s">
        <v>212</v>
      </c>
    </row>
    <row r="138" spans="1:8" ht="63.75" x14ac:dyDescent="0.25">
      <c r="A138" s="121" t="s">
        <v>1630</v>
      </c>
      <c r="B138" s="115">
        <v>460.68</v>
      </c>
      <c r="C138" s="122" t="s">
        <v>500</v>
      </c>
      <c r="D138" s="121">
        <v>20170630</v>
      </c>
      <c r="E138" s="115">
        <v>460.68</v>
      </c>
      <c r="F138" s="122" t="s">
        <v>1631</v>
      </c>
      <c r="G138" s="122" t="s">
        <v>1423</v>
      </c>
      <c r="H138" s="121" t="s">
        <v>212</v>
      </c>
    </row>
    <row r="139" spans="1:8" ht="51" x14ac:dyDescent="0.25">
      <c r="A139" s="121" t="s">
        <v>1632</v>
      </c>
      <c r="B139" s="115">
        <v>706.6</v>
      </c>
      <c r="C139" s="122" t="s">
        <v>500</v>
      </c>
      <c r="D139" s="121">
        <v>20170705</v>
      </c>
      <c r="E139" s="115">
        <v>706.6</v>
      </c>
      <c r="F139" s="122" t="s">
        <v>1633</v>
      </c>
      <c r="G139" s="122" t="s">
        <v>1414</v>
      </c>
      <c r="H139" s="121" t="s">
        <v>212</v>
      </c>
    </row>
    <row r="140" spans="1:8" ht="51" x14ac:dyDescent="0.25">
      <c r="A140" s="121" t="s">
        <v>1634</v>
      </c>
      <c r="B140" s="115">
        <v>15.86</v>
      </c>
      <c r="C140" s="122" t="s">
        <v>500</v>
      </c>
      <c r="D140" s="121">
        <v>20170705</v>
      </c>
      <c r="E140" s="115">
        <v>15.86</v>
      </c>
      <c r="F140" s="122" t="s">
        <v>1635</v>
      </c>
      <c r="G140" s="122" t="s">
        <v>1551</v>
      </c>
      <c r="H140" s="121" t="s">
        <v>212</v>
      </c>
    </row>
    <row r="141" spans="1:8" ht="51" x14ac:dyDescent="0.25">
      <c r="A141" s="121" t="s">
        <v>1636</v>
      </c>
      <c r="B141" s="115">
        <v>90.7</v>
      </c>
      <c r="C141" s="122" t="s">
        <v>500</v>
      </c>
      <c r="D141" s="121">
        <v>20170705</v>
      </c>
      <c r="E141" s="115">
        <v>90.7</v>
      </c>
      <c r="F141" s="122" t="s">
        <v>1637</v>
      </c>
      <c r="G141" s="122" t="s">
        <v>1423</v>
      </c>
      <c r="H141" s="121" t="s">
        <v>212</v>
      </c>
    </row>
    <row r="142" spans="1:8" ht="51" x14ac:dyDescent="0.25">
      <c r="A142" s="121" t="s">
        <v>1638</v>
      </c>
      <c r="B142" s="115">
        <v>115.21</v>
      </c>
      <c r="C142" s="122" t="s">
        <v>500</v>
      </c>
      <c r="D142" s="121">
        <v>20170705</v>
      </c>
      <c r="E142" s="115">
        <v>115.21</v>
      </c>
      <c r="F142" s="122" t="s">
        <v>1639</v>
      </c>
      <c r="G142" s="122" t="s">
        <v>1414</v>
      </c>
      <c r="H142" s="121" t="s">
        <v>212</v>
      </c>
    </row>
    <row r="143" spans="1:8" ht="63.75" x14ac:dyDescent="0.25">
      <c r="A143" s="121" t="s">
        <v>1640</v>
      </c>
      <c r="B143" s="115">
        <v>6.1</v>
      </c>
      <c r="C143" s="122" t="s">
        <v>500</v>
      </c>
      <c r="D143" s="121">
        <v>20170705</v>
      </c>
      <c r="E143" s="115">
        <v>6.1</v>
      </c>
      <c r="F143" s="122" t="s">
        <v>1641</v>
      </c>
      <c r="G143" s="122" t="s">
        <v>1551</v>
      </c>
      <c r="H143" s="121" t="s">
        <v>212</v>
      </c>
    </row>
    <row r="144" spans="1:8" ht="51" x14ac:dyDescent="0.25">
      <c r="A144" s="121" t="s">
        <v>1642</v>
      </c>
      <c r="B144" s="115">
        <v>128.47999999999999</v>
      </c>
      <c r="C144" s="122" t="s">
        <v>500</v>
      </c>
      <c r="D144" s="121">
        <v>20170705</v>
      </c>
      <c r="E144" s="115">
        <v>128.47999999999999</v>
      </c>
      <c r="F144" s="122" t="s">
        <v>1643</v>
      </c>
      <c r="G144" s="122" t="s">
        <v>1414</v>
      </c>
      <c r="H144" s="121" t="s">
        <v>212</v>
      </c>
    </row>
    <row r="145" spans="1:8" ht="51" x14ac:dyDescent="0.25">
      <c r="A145" s="121" t="s">
        <v>1644</v>
      </c>
      <c r="B145" s="115">
        <v>6000</v>
      </c>
      <c r="C145" s="122" t="s">
        <v>1645</v>
      </c>
      <c r="D145" s="121">
        <v>20170101</v>
      </c>
      <c r="E145" s="115">
        <v>6000</v>
      </c>
      <c r="F145" s="122" t="s">
        <v>1646</v>
      </c>
      <c r="G145" s="122" t="s">
        <v>1647</v>
      </c>
      <c r="H145" s="121" t="s">
        <v>212</v>
      </c>
    </row>
    <row r="146" spans="1:8" ht="63.75" x14ac:dyDescent="0.25">
      <c r="A146" s="121" t="s">
        <v>1648</v>
      </c>
      <c r="B146" s="115">
        <v>30.55</v>
      </c>
      <c r="C146" s="122" t="s">
        <v>500</v>
      </c>
      <c r="D146" s="121">
        <v>20170705</v>
      </c>
      <c r="E146" s="115">
        <v>30.55</v>
      </c>
      <c r="F146" s="122" t="s">
        <v>1649</v>
      </c>
      <c r="G146" s="122" t="s">
        <v>1417</v>
      </c>
      <c r="H146" s="121" t="s">
        <v>212</v>
      </c>
    </row>
    <row r="147" spans="1:8" ht="63.75" x14ac:dyDescent="0.25">
      <c r="A147" s="121" t="s">
        <v>1650</v>
      </c>
      <c r="B147" s="115">
        <v>30.55</v>
      </c>
      <c r="C147" s="122" t="s">
        <v>500</v>
      </c>
      <c r="D147" s="121">
        <v>20170705</v>
      </c>
      <c r="E147" s="115">
        <v>30.55</v>
      </c>
      <c r="F147" s="122" t="s">
        <v>1651</v>
      </c>
      <c r="G147" s="122" t="s">
        <v>1417</v>
      </c>
      <c r="H147" s="121" t="s">
        <v>212</v>
      </c>
    </row>
    <row r="148" spans="1:8" ht="51" x14ac:dyDescent="0.25">
      <c r="A148" s="121" t="s">
        <v>1652</v>
      </c>
      <c r="B148" s="115">
        <v>26.8</v>
      </c>
      <c r="C148" s="122" t="s">
        <v>500</v>
      </c>
      <c r="D148" s="121">
        <v>20170711</v>
      </c>
      <c r="E148" s="115">
        <v>26.8</v>
      </c>
      <c r="F148" s="122" t="s">
        <v>1653</v>
      </c>
      <c r="G148" s="122" t="s">
        <v>1414</v>
      </c>
      <c r="H148" s="121" t="s">
        <v>212</v>
      </c>
    </row>
    <row r="149" spans="1:8" ht="51" x14ac:dyDescent="0.25">
      <c r="A149" s="121" t="s">
        <v>1654</v>
      </c>
      <c r="B149" s="115">
        <v>1.22</v>
      </c>
      <c r="C149" s="122" t="s">
        <v>500</v>
      </c>
      <c r="D149" s="121">
        <v>20170711</v>
      </c>
      <c r="E149" s="115">
        <v>1.22</v>
      </c>
      <c r="F149" s="122" t="s">
        <v>1655</v>
      </c>
      <c r="G149" s="122" t="s">
        <v>1551</v>
      </c>
      <c r="H149" s="121" t="s">
        <v>212</v>
      </c>
    </row>
    <row r="150" spans="1:8" ht="63.75" x14ac:dyDescent="0.25">
      <c r="A150" s="121" t="s">
        <v>1656</v>
      </c>
      <c r="B150" s="115">
        <v>39.19</v>
      </c>
      <c r="C150" s="122" t="s">
        <v>614</v>
      </c>
      <c r="D150" s="121">
        <v>20170711</v>
      </c>
      <c r="E150" s="115">
        <v>39.19</v>
      </c>
      <c r="F150" s="122" t="s">
        <v>1657</v>
      </c>
      <c r="G150" s="122" t="s">
        <v>1623</v>
      </c>
      <c r="H150" s="121" t="s">
        <v>212</v>
      </c>
    </row>
    <row r="151" spans="1:8" ht="76.5" x14ac:dyDescent="0.25">
      <c r="A151" s="121" t="s">
        <v>1658</v>
      </c>
      <c r="B151" s="115">
        <v>787.34</v>
      </c>
      <c r="C151" s="122" t="s">
        <v>595</v>
      </c>
      <c r="D151" s="121">
        <v>20170711</v>
      </c>
      <c r="E151" s="115">
        <v>787.34</v>
      </c>
      <c r="F151" s="122" t="s">
        <v>1659</v>
      </c>
      <c r="G151" s="122" t="s">
        <v>1423</v>
      </c>
      <c r="H151" s="121" t="s">
        <v>212</v>
      </c>
    </row>
    <row r="152" spans="1:8" ht="76.5" x14ac:dyDescent="0.25">
      <c r="A152" s="121" t="s">
        <v>1660</v>
      </c>
      <c r="B152" s="115">
        <v>1712.28</v>
      </c>
      <c r="C152" s="122" t="s">
        <v>675</v>
      </c>
      <c r="D152" s="121">
        <v>20170713</v>
      </c>
      <c r="E152" s="115">
        <v>1712.28</v>
      </c>
      <c r="F152" s="122" t="s">
        <v>1661</v>
      </c>
      <c r="G152" s="122" t="s">
        <v>1662</v>
      </c>
      <c r="H152" s="121" t="s">
        <v>212</v>
      </c>
    </row>
    <row r="153" spans="1:8" ht="25.5" x14ac:dyDescent="0.25">
      <c r="A153" s="121" t="s">
        <v>1663</v>
      </c>
      <c r="B153" s="115">
        <v>60.25</v>
      </c>
      <c r="C153" s="122" t="s">
        <v>500</v>
      </c>
      <c r="D153" s="121">
        <v>20170713</v>
      </c>
      <c r="E153" s="115">
        <v>60.25</v>
      </c>
      <c r="F153" s="122" t="s">
        <v>1664</v>
      </c>
      <c r="G153" s="122" t="s">
        <v>1411</v>
      </c>
      <c r="H153" s="121" t="s">
        <v>212</v>
      </c>
    </row>
    <row r="154" spans="1:8" ht="51" x14ac:dyDescent="0.25">
      <c r="A154" s="121" t="s">
        <v>1665</v>
      </c>
      <c r="B154" s="115">
        <v>272.54000000000002</v>
      </c>
      <c r="C154" s="122" t="s">
        <v>500</v>
      </c>
      <c r="D154" s="121">
        <v>20170717</v>
      </c>
      <c r="E154" s="115">
        <v>272.54000000000002</v>
      </c>
      <c r="F154" s="122" t="s">
        <v>1666</v>
      </c>
      <c r="G154" s="122" t="s">
        <v>1414</v>
      </c>
      <c r="H154" s="121" t="s">
        <v>212</v>
      </c>
    </row>
    <row r="155" spans="1:8" ht="63.75" x14ac:dyDescent="0.25">
      <c r="A155" s="121" t="s">
        <v>1667</v>
      </c>
      <c r="B155" s="115">
        <v>7.32</v>
      </c>
      <c r="C155" s="122" t="s">
        <v>500</v>
      </c>
      <c r="D155" s="121">
        <v>20170717</v>
      </c>
      <c r="E155" s="115">
        <v>7.32</v>
      </c>
      <c r="F155" s="122" t="s">
        <v>1668</v>
      </c>
      <c r="G155" s="122" t="s">
        <v>1551</v>
      </c>
      <c r="H155" s="121" t="s">
        <v>212</v>
      </c>
    </row>
    <row r="156" spans="1:8" ht="38.25" x14ac:dyDescent="0.25">
      <c r="A156" s="121" t="s">
        <v>1669</v>
      </c>
      <c r="B156" s="115">
        <v>85.35</v>
      </c>
      <c r="C156" s="122" t="s">
        <v>500</v>
      </c>
      <c r="D156" s="121">
        <v>20170718</v>
      </c>
      <c r="E156" s="115">
        <v>85.35</v>
      </c>
      <c r="F156" s="122" t="s">
        <v>1670</v>
      </c>
      <c r="G156" s="122" t="s">
        <v>1484</v>
      </c>
      <c r="H156" s="121" t="s">
        <v>212</v>
      </c>
    </row>
    <row r="157" spans="1:8" ht="38.25" x14ac:dyDescent="0.25">
      <c r="A157" s="121" t="s">
        <v>1671</v>
      </c>
      <c r="B157" s="115">
        <v>4.88</v>
      </c>
      <c r="C157" s="122" t="s">
        <v>500</v>
      </c>
      <c r="D157" s="121">
        <v>20170718</v>
      </c>
      <c r="E157" s="115">
        <v>4.88</v>
      </c>
      <c r="F157" s="122" t="s">
        <v>1672</v>
      </c>
      <c r="G157" s="122" t="s">
        <v>1564</v>
      </c>
      <c r="H157" s="121" t="s">
        <v>212</v>
      </c>
    </row>
    <row r="158" spans="1:8" ht="51" x14ac:dyDescent="0.25">
      <c r="A158" s="121" t="s">
        <v>1673</v>
      </c>
      <c r="B158" s="115">
        <v>112.55</v>
      </c>
      <c r="C158" s="122" t="s">
        <v>500</v>
      </c>
      <c r="D158" s="121">
        <v>20170721</v>
      </c>
      <c r="E158" s="115">
        <v>112.55</v>
      </c>
      <c r="F158" s="122" t="s">
        <v>1674</v>
      </c>
      <c r="G158" s="122" t="s">
        <v>1484</v>
      </c>
      <c r="H158" s="121" t="s">
        <v>212</v>
      </c>
    </row>
    <row r="159" spans="1:8" ht="51" x14ac:dyDescent="0.25">
      <c r="A159" s="121" t="s">
        <v>1675</v>
      </c>
      <c r="B159" s="115">
        <v>12.1</v>
      </c>
      <c r="C159" s="122" t="s">
        <v>500</v>
      </c>
      <c r="D159" s="121">
        <v>20170721</v>
      </c>
      <c r="E159" s="115">
        <v>12.1</v>
      </c>
      <c r="F159" s="122" t="s">
        <v>1676</v>
      </c>
      <c r="G159" s="122" t="s">
        <v>1564</v>
      </c>
      <c r="H159" s="121" t="s">
        <v>212</v>
      </c>
    </row>
    <row r="160" spans="1:8" ht="51" x14ac:dyDescent="0.25">
      <c r="A160" s="121" t="s">
        <v>1677</v>
      </c>
      <c r="B160" s="115">
        <v>189.65</v>
      </c>
      <c r="C160" s="122" t="s">
        <v>500</v>
      </c>
      <c r="D160" s="121">
        <v>20170721</v>
      </c>
      <c r="E160" s="115">
        <v>189.65</v>
      </c>
      <c r="F160" s="122" t="s">
        <v>1678</v>
      </c>
      <c r="G160" s="122" t="s">
        <v>1484</v>
      </c>
      <c r="H160" s="121" t="s">
        <v>212</v>
      </c>
    </row>
    <row r="161" spans="1:8" ht="51" x14ac:dyDescent="0.25">
      <c r="A161" s="121" t="s">
        <v>1679</v>
      </c>
      <c r="B161" s="115">
        <v>13.56</v>
      </c>
      <c r="C161" s="122" t="s">
        <v>500</v>
      </c>
      <c r="D161" s="121">
        <v>20170721</v>
      </c>
      <c r="E161" s="115">
        <v>13.56</v>
      </c>
      <c r="F161" s="122" t="s">
        <v>1680</v>
      </c>
      <c r="G161" s="122" t="s">
        <v>1564</v>
      </c>
      <c r="H161" s="121" t="s">
        <v>212</v>
      </c>
    </row>
    <row r="162" spans="1:8" ht="38.25" x14ac:dyDescent="0.25">
      <c r="A162" s="121" t="s">
        <v>1681</v>
      </c>
      <c r="B162" s="115">
        <v>122.55</v>
      </c>
      <c r="C162" s="122" t="s">
        <v>500</v>
      </c>
      <c r="D162" s="121">
        <v>20170721</v>
      </c>
      <c r="E162" s="115">
        <v>122.55</v>
      </c>
      <c r="F162" s="122" t="s">
        <v>1682</v>
      </c>
      <c r="G162" s="122" t="s">
        <v>1484</v>
      </c>
      <c r="H162" s="121" t="s">
        <v>212</v>
      </c>
    </row>
    <row r="163" spans="1:8" ht="38.25" x14ac:dyDescent="0.25">
      <c r="A163" s="121" t="s">
        <v>1683</v>
      </c>
      <c r="B163" s="115">
        <v>14.54</v>
      </c>
      <c r="C163" s="122" t="s">
        <v>500</v>
      </c>
      <c r="D163" s="121">
        <v>20170721</v>
      </c>
      <c r="E163" s="115">
        <v>14.54</v>
      </c>
      <c r="F163" s="122" t="s">
        <v>1684</v>
      </c>
      <c r="G163" s="122" t="s">
        <v>1564</v>
      </c>
      <c r="H163" s="121" t="s">
        <v>212</v>
      </c>
    </row>
    <row r="164" spans="1:8" ht="51" x14ac:dyDescent="0.25">
      <c r="A164" s="121" t="s">
        <v>1685</v>
      </c>
      <c r="B164" s="115">
        <v>1020</v>
      </c>
      <c r="C164" s="122" t="s">
        <v>332</v>
      </c>
      <c r="D164" s="121">
        <v>20170721</v>
      </c>
      <c r="E164" s="115">
        <v>1020</v>
      </c>
      <c r="F164" s="122" t="s">
        <v>1686</v>
      </c>
      <c r="G164" s="122" t="s">
        <v>1687</v>
      </c>
      <c r="H164" s="121" t="s">
        <v>212</v>
      </c>
    </row>
    <row r="165" spans="1:8" ht="76.5" x14ac:dyDescent="0.25">
      <c r="A165" s="121" t="s">
        <v>1688</v>
      </c>
      <c r="B165" s="115">
        <v>149.54</v>
      </c>
      <c r="C165" s="122" t="s">
        <v>614</v>
      </c>
      <c r="D165" s="121">
        <v>20170728</v>
      </c>
      <c r="E165" s="115">
        <v>149.54</v>
      </c>
      <c r="F165" s="122" t="s">
        <v>1689</v>
      </c>
      <c r="G165" s="122" t="s">
        <v>1623</v>
      </c>
      <c r="H165" s="121" t="s">
        <v>212</v>
      </c>
    </row>
    <row r="166" spans="1:8" ht="25.5" x14ac:dyDescent="0.25">
      <c r="A166" s="121" t="s">
        <v>1690</v>
      </c>
      <c r="B166" s="115">
        <v>83.3</v>
      </c>
      <c r="C166" s="122" t="s">
        <v>500</v>
      </c>
      <c r="D166" s="121">
        <v>20170801</v>
      </c>
      <c r="E166" s="115">
        <v>83.3</v>
      </c>
      <c r="F166" s="122" t="s">
        <v>1691</v>
      </c>
      <c r="G166" s="122" t="s">
        <v>1411</v>
      </c>
      <c r="H166" s="121" t="s">
        <v>212</v>
      </c>
    </row>
    <row r="167" spans="1:8" ht="38.25" x14ac:dyDescent="0.25">
      <c r="A167" s="121" t="s">
        <v>1692</v>
      </c>
      <c r="B167" s="115">
        <v>1.22</v>
      </c>
      <c r="C167" s="122" t="s">
        <v>500</v>
      </c>
      <c r="D167" s="121">
        <v>20170801</v>
      </c>
      <c r="E167" s="115">
        <v>1.22</v>
      </c>
      <c r="F167" s="122" t="s">
        <v>1693</v>
      </c>
      <c r="G167" s="122" t="s">
        <v>1564</v>
      </c>
      <c r="H167" s="121" t="s">
        <v>212</v>
      </c>
    </row>
    <row r="168" spans="1:8" ht="63.75" x14ac:dyDescent="0.25">
      <c r="A168" s="121" t="s">
        <v>1694</v>
      </c>
      <c r="B168" s="115">
        <v>888</v>
      </c>
      <c r="C168" s="122" t="s">
        <v>332</v>
      </c>
      <c r="D168" s="121">
        <v>20170803</v>
      </c>
      <c r="E168" s="115">
        <v>888</v>
      </c>
      <c r="F168" s="122" t="s">
        <v>1695</v>
      </c>
      <c r="G168" s="122" t="s">
        <v>1511</v>
      </c>
      <c r="H168" s="121" t="s">
        <v>212</v>
      </c>
    </row>
    <row r="169" spans="1:8" ht="63.75" x14ac:dyDescent="0.25">
      <c r="A169" s="121" t="s">
        <v>1696</v>
      </c>
      <c r="B169" s="115">
        <v>2799.68</v>
      </c>
      <c r="C169" s="122" t="s">
        <v>409</v>
      </c>
      <c r="D169" s="121">
        <v>20170803</v>
      </c>
      <c r="E169" s="115">
        <v>2799.68</v>
      </c>
      <c r="F169" s="122" t="s">
        <v>1697</v>
      </c>
      <c r="G169" s="122" t="s">
        <v>1698</v>
      </c>
      <c r="H169" s="121" t="s">
        <v>212</v>
      </c>
    </row>
    <row r="170" spans="1:8" ht="63.75" x14ac:dyDescent="0.25">
      <c r="A170" s="121" t="s">
        <v>1699</v>
      </c>
      <c r="B170" s="115">
        <v>313</v>
      </c>
      <c r="C170" s="122" t="s">
        <v>332</v>
      </c>
      <c r="D170" s="121">
        <v>20170803</v>
      </c>
      <c r="E170" s="115">
        <v>313</v>
      </c>
      <c r="F170" s="122" t="s">
        <v>1700</v>
      </c>
      <c r="G170" s="122" t="s">
        <v>1511</v>
      </c>
      <c r="H170" s="121" t="s">
        <v>212</v>
      </c>
    </row>
    <row r="171" spans="1:8" ht="63.75" x14ac:dyDescent="0.25">
      <c r="A171" s="121" t="s">
        <v>1701</v>
      </c>
      <c r="B171" s="115">
        <v>301.3</v>
      </c>
      <c r="C171" s="122" t="s">
        <v>500</v>
      </c>
      <c r="D171" s="121">
        <v>20170811</v>
      </c>
      <c r="E171" s="115">
        <v>301.3</v>
      </c>
      <c r="F171" s="122" t="s">
        <v>1702</v>
      </c>
      <c r="G171" s="122" t="s">
        <v>1423</v>
      </c>
      <c r="H171" s="121" t="s">
        <v>212</v>
      </c>
    </row>
    <row r="172" spans="1:8" ht="38.25" x14ac:dyDescent="0.25">
      <c r="A172" s="121" t="s">
        <v>1703</v>
      </c>
      <c r="B172" s="115">
        <v>277.37</v>
      </c>
      <c r="C172" s="122" t="s">
        <v>500</v>
      </c>
      <c r="D172" s="121">
        <v>20170828</v>
      </c>
      <c r="E172" s="115">
        <v>277.37</v>
      </c>
      <c r="F172" s="122" t="s">
        <v>1704</v>
      </c>
      <c r="G172" s="122" t="s">
        <v>1420</v>
      </c>
      <c r="H172" s="121" t="s">
        <v>212</v>
      </c>
    </row>
    <row r="173" spans="1:8" ht="38.25" x14ac:dyDescent="0.25">
      <c r="A173" s="121" t="s">
        <v>1705</v>
      </c>
      <c r="B173" s="115">
        <v>25.36</v>
      </c>
      <c r="C173" s="122" t="s">
        <v>500</v>
      </c>
      <c r="D173" s="121">
        <v>20170829</v>
      </c>
      <c r="E173" s="115">
        <v>25.36</v>
      </c>
      <c r="F173" s="122" t="s">
        <v>1706</v>
      </c>
      <c r="G173" s="122" t="s">
        <v>1551</v>
      </c>
      <c r="H173" s="121" t="s">
        <v>212</v>
      </c>
    </row>
    <row r="174" spans="1:8" ht="38.25" x14ac:dyDescent="0.25">
      <c r="A174" s="121" t="s">
        <v>1707</v>
      </c>
      <c r="B174" s="115">
        <v>178.5</v>
      </c>
      <c r="C174" s="122" t="s">
        <v>500</v>
      </c>
      <c r="D174" s="121">
        <v>20170905</v>
      </c>
      <c r="E174" s="115">
        <v>178.5</v>
      </c>
      <c r="F174" s="122" t="s">
        <v>1708</v>
      </c>
      <c r="G174" s="122" t="s">
        <v>1414</v>
      </c>
      <c r="H174" s="121" t="s">
        <v>212</v>
      </c>
    </row>
    <row r="175" spans="1:8" ht="38.25" x14ac:dyDescent="0.25">
      <c r="A175" s="121" t="s">
        <v>1709</v>
      </c>
      <c r="B175" s="115">
        <v>4.88</v>
      </c>
      <c r="C175" s="122" t="s">
        <v>500</v>
      </c>
      <c r="D175" s="121">
        <v>20170905</v>
      </c>
      <c r="E175" s="115">
        <v>4.88</v>
      </c>
      <c r="F175" s="122" t="s">
        <v>1710</v>
      </c>
      <c r="G175" s="122" t="s">
        <v>1551</v>
      </c>
      <c r="H175" s="121" t="s">
        <v>212</v>
      </c>
    </row>
    <row r="176" spans="1:8" ht="38.25" x14ac:dyDescent="0.25">
      <c r="A176" s="121" t="s">
        <v>1711</v>
      </c>
      <c r="B176" s="115">
        <v>405.1</v>
      </c>
      <c r="C176" s="122" t="s">
        <v>500</v>
      </c>
      <c r="D176" s="121">
        <v>20170907</v>
      </c>
      <c r="E176" s="115">
        <v>405.1</v>
      </c>
      <c r="F176" s="122" t="s">
        <v>1712</v>
      </c>
      <c r="G176" s="122" t="s">
        <v>1484</v>
      </c>
      <c r="H176" s="121" t="s">
        <v>212</v>
      </c>
    </row>
    <row r="177" spans="1:8" ht="38.25" x14ac:dyDescent="0.25">
      <c r="A177" s="121" t="s">
        <v>1713</v>
      </c>
      <c r="B177" s="115">
        <v>9.76</v>
      </c>
      <c r="C177" s="122" t="s">
        <v>500</v>
      </c>
      <c r="D177" s="121">
        <v>20170907</v>
      </c>
      <c r="E177" s="115">
        <v>9.76</v>
      </c>
      <c r="F177" s="122" t="s">
        <v>1714</v>
      </c>
      <c r="G177" s="122" t="s">
        <v>1564</v>
      </c>
      <c r="H177" s="121" t="s">
        <v>212</v>
      </c>
    </row>
    <row r="178" spans="1:8" ht="38.25" x14ac:dyDescent="0.25">
      <c r="A178" s="121" t="s">
        <v>1715</v>
      </c>
      <c r="B178" s="115">
        <v>1130</v>
      </c>
      <c r="C178" s="122" t="s">
        <v>1716</v>
      </c>
      <c r="D178" s="121">
        <v>20170908</v>
      </c>
      <c r="E178" s="115">
        <v>1130</v>
      </c>
      <c r="F178" s="122" t="s">
        <v>1717</v>
      </c>
      <c r="G178" s="122" t="s">
        <v>1508</v>
      </c>
      <c r="H178" s="121" t="s">
        <v>212</v>
      </c>
    </row>
    <row r="179" spans="1:8" ht="51" x14ac:dyDescent="0.25">
      <c r="A179" s="121" t="s">
        <v>1718</v>
      </c>
      <c r="B179" s="115">
        <v>8661.23</v>
      </c>
      <c r="C179" s="122" t="s">
        <v>409</v>
      </c>
      <c r="D179" s="121">
        <v>20170908</v>
      </c>
      <c r="E179" s="115">
        <v>8661.23</v>
      </c>
      <c r="F179" s="122" t="s">
        <v>1719</v>
      </c>
      <c r="G179" s="122" t="s">
        <v>1698</v>
      </c>
      <c r="H179" s="121" t="s">
        <v>212</v>
      </c>
    </row>
    <row r="180" spans="1:8" ht="51" x14ac:dyDescent="0.25">
      <c r="A180" s="121" t="s">
        <v>1720</v>
      </c>
      <c r="B180" s="115">
        <v>2040</v>
      </c>
      <c r="C180" s="122" t="s">
        <v>332</v>
      </c>
      <c r="D180" s="121">
        <v>20170908</v>
      </c>
      <c r="E180" s="115">
        <v>2040</v>
      </c>
      <c r="F180" s="122" t="s">
        <v>1721</v>
      </c>
      <c r="G180" s="122" t="s">
        <v>1511</v>
      </c>
      <c r="H180" s="121" t="s">
        <v>212</v>
      </c>
    </row>
    <row r="181" spans="1:8" ht="25.5" x14ac:dyDescent="0.25">
      <c r="A181" s="121" t="s">
        <v>1722</v>
      </c>
      <c r="B181" s="115">
        <v>1773</v>
      </c>
      <c r="C181" s="122" t="s">
        <v>409</v>
      </c>
      <c r="D181" s="121">
        <v>20170908</v>
      </c>
      <c r="E181" s="115">
        <v>1773</v>
      </c>
      <c r="F181" s="122" t="s">
        <v>1723</v>
      </c>
      <c r="G181" s="122" t="s">
        <v>1724</v>
      </c>
      <c r="H181" s="121" t="s">
        <v>212</v>
      </c>
    </row>
    <row r="182" spans="1:8" ht="38.25" x14ac:dyDescent="0.25">
      <c r="A182" s="121" t="s">
        <v>1725</v>
      </c>
      <c r="B182" s="115">
        <v>378.5</v>
      </c>
      <c r="C182" s="122" t="s">
        <v>500</v>
      </c>
      <c r="D182" s="121">
        <v>20170908</v>
      </c>
      <c r="E182" s="115">
        <v>378.5</v>
      </c>
      <c r="F182" s="122" t="s">
        <v>1726</v>
      </c>
      <c r="G182" s="122" t="s">
        <v>1414</v>
      </c>
      <c r="H182" s="121" t="s">
        <v>212</v>
      </c>
    </row>
    <row r="183" spans="1:8" ht="38.25" x14ac:dyDescent="0.25">
      <c r="A183" s="121" t="s">
        <v>1727</v>
      </c>
      <c r="B183" s="115">
        <v>668.4</v>
      </c>
      <c r="C183" s="122" t="s">
        <v>500</v>
      </c>
      <c r="D183" s="121">
        <v>20170908</v>
      </c>
      <c r="E183" s="115">
        <v>668.4</v>
      </c>
      <c r="F183" s="122" t="s">
        <v>1728</v>
      </c>
      <c r="G183" s="122" t="s">
        <v>1423</v>
      </c>
      <c r="H183" s="121" t="s">
        <v>212</v>
      </c>
    </row>
    <row r="184" spans="1:8" ht="51" x14ac:dyDescent="0.25">
      <c r="A184" s="121" t="s">
        <v>1729</v>
      </c>
      <c r="B184" s="115">
        <v>340</v>
      </c>
      <c r="C184" s="122" t="s">
        <v>332</v>
      </c>
      <c r="D184" s="121">
        <v>20170911</v>
      </c>
      <c r="E184" s="115">
        <v>340</v>
      </c>
      <c r="F184" s="122" t="s">
        <v>1730</v>
      </c>
      <c r="G184" s="122" t="s">
        <v>1731</v>
      </c>
      <c r="H184" s="121" t="s">
        <v>212</v>
      </c>
    </row>
    <row r="185" spans="1:8" ht="25.5" x14ac:dyDescent="0.25">
      <c r="A185" s="121" t="s">
        <v>1732</v>
      </c>
      <c r="B185" s="115">
        <v>24.49</v>
      </c>
      <c r="C185" s="122" t="s">
        <v>1733</v>
      </c>
      <c r="D185" s="121">
        <v>20170101</v>
      </c>
      <c r="E185" s="115">
        <v>24.49</v>
      </c>
      <c r="F185" s="122" t="s">
        <v>1734</v>
      </c>
      <c r="G185" s="122" t="s">
        <v>1735</v>
      </c>
      <c r="H185" s="121" t="s">
        <v>212</v>
      </c>
    </row>
    <row r="186" spans="1:8" ht="76.5" x14ac:dyDescent="0.25">
      <c r="A186" s="121" t="s">
        <v>1736</v>
      </c>
      <c r="B186" s="115">
        <v>515.08000000000004</v>
      </c>
      <c r="C186" s="122" t="s">
        <v>500</v>
      </c>
      <c r="D186" s="121">
        <v>20170912</v>
      </c>
      <c r="E186" s="115">
        <v>515.08000000000004</v>
      </c>
      <c r="F186" s="122" t="s">
        <v>1737</v>
      </c>
      <c r="G186" s="122" t="s">
        <v>1461</v>
      </c>
      <c r="H186" s="121" t="s">
        <v>212</v>
      </c>
    </row>
    <row r="187" spans="1:8" ht="51" x14ac:dyDescent="0.25">
      <c r="A187" s="121" t="s">
        <v>1738</v>
      </c>
      <c r="B187" s="115">
        <v>31.43</v>
      </c>
      <c r="C187" s="122" t="s">
        <v>500</v>
      </c>
      <c r="D187" s="121">
        <v>20170912</v>
      </c>
      <c r="E187" s="115">
        <v>31.43</v>
      </c>
      <c r="F187" s="122" t="s">
        <v>1739</v>
      </c>
      <c r="G187" s="122" t="s">
        <v>1423</v>
      </c>
      <c r="H187" s="121" t="s">
        <v>212</v>
      </c>
    </row>
    <row r="188" spans="1:8" ht="63.75" x14ac:dyDescent="0.25">
      <c r="A188" s="121" t="s">
        <v>1740</v>
      </c>
      <c r="B188" s="115">
        <v>2.9</v>
      </c>
      <c r="C188" s="122" t="s">
        <v>500</v>
      </c>
      <c r="D188" s="121">
        <v>20170912</v>
      </c>
      <c r="E188" s="115">
        <v>2.9</v>
      </c>
      <c r="F188" s="122" t="s">
        <v>1741</v>
      </c>
      <c r="G188" s="122" t="s">
        <v>1551</v>
      </c>
      <c r="H188" s="121" t="s">
        <v>212</v>
      </c>
    </row>
    <row r="189" spans="1:8" ht="63.75" x14ac:dyDescent="0.25">
      <c r="A189" s="121" t="s">
        <v>1742</v>
      </c>
      <c r="B189" s="115">
        <v>12.9</v>
      </c>
      <c r="C189" s="122" t="s">
        <v>1275</v>
      </c>
      <c r="D189" s="121">
        <v>20170913</v>
      </c>
      <c r="E189" s="115">
        <v>12.9</v>
      </c>
      <c r="F189" s="122" t="s">
        <v>1743</v>
      </c>
      <c r="G189" s="122" t="s">
        <v>1530</v>
      </c>
      <c r="H189" s="121" t="s">
        <v>212</v>
      </c>
    </row>
    <row r="190" spans="1:8" ht="76.5" x14ac:dyDescent="0.25">
      <c r="A190" s="121" t="s">
        <v>1744</v>
      </c>
      <c r="B190" s="115">
        <v>54.9</v>
      </c>
      <c r="C190" s="122" t="s">
        <v>500</v>
      </c>
      <c r="D190" s="121">
        <v>20170914</v>
      </c>
      <c r="E190" s="115">
        <v>54.9</v>
      </c>
      <c r="F190" s="122" t="s">
        <v>1745</v>
      </c>
      <c r="G190" s="122" t="s">
        <v>1558</v>
      </c>
      <c r="H190" s="121" t="s">
        <v>212</v>
      </c>
    </row>
    <row r="191" spans="1:8" ht="51" x14ac:dyDescent="0.25">
      <c r="A191" s="121" t="s">
        <v>1746</v>
      </c>
      <c r="B191" s="115">
        <v>359.5</v>
      </c>
      <c r="C191" s="122" t="s">
        <v>500</v>
      </c>
      <c r="D191" s="121">
        <v>20170914</v>
      </c>
      <c r="E191" s="115">
        <v>359.5</v>
      </c>
      <c r="F191" s="122" t="s">
        <v>1747</v>
      </c>
      <c r="G191" s="122" t="s">
        <v>1408</v>
      </c>
      <c r="H191" s="121" t="s">
        <v>212</v>
      </c>
    </row>
    <row r="192" spans="1:8" ht="38.25" x14ac:dyDescent="0.25">
      <c r="A192" s="121" t="s">
        <v>1748</v>
      </c>
      <c r="B192" s="115">
        <v>117.37</v>
      </c>
      <c r="C192" s="122" t="s">
        <v>500</v>
      </c>
      <c r="D192" s="121">
        <v>20170915</v>
      </c>
      <c r="E192" s="115">
        <v>117.37</v>
      </c>
      <c r="F192" s="122" t="s">
        <v>1749</v>
      </c>
      <c r="G192" s="122" t="s">
        <v>1423</v>
      </c>
      <c r="H192" s="121" t="s">
        <v>212</v>
      </c>
    </row>
    <row r="193" spans="1:8" ht="51" x14ac:dyDescent="0.25">
      <c r="A193" s="121" t="s">
        <v>1750</v>
      </c>
      <c r="B193" s="115">
        <v>15</v>
      </c>
      <c r="C193" s="122" t="s">
        <v>500</v>
      </c>
      <c r="D193" s="121">
        <v>20170915</v>
      </c>
      <c r="E193" s="115">
        <v>15</v>
      </c>
      <c r="F193" s="122" t="s">
        <v>1751</v>
      </c>
      <c r="G193" s="122" t="s">
        <v>1551</v>
      </c>
      <c r="H193" s="121" t="s">
        <v>212</v>
      </c>
    </row>
    <row r="194" spans="1:8" ht="51" x14ac:dyDescent="0.25">
      <c r="A194" s="121" t="s">
        <v>1752</v>
      </c>
      <c r="B194" s="115">
        <v>16</v>
      </c>
      <c r="C194" s="122" t="s">
        <v>500</v>
      </c>
      <c r="D194" s="121">
        <v>20170918</v>
      </c>
      <c r="E194" s="115">
        <v>16</v>
      </c>
      <c r="F194" s="122" t="s">
        <v>1753</v>
      </c>
      <c r="G194" s="122" t="s">
        <v>1456</v>
      </c>
      <c r="H194" s="121" t="s">
        <v>212</v>
      </c>
    </row>
    <row r="195" spans="1:8" ht="51" x14ac:dyDescent="0.25">
      <c r="A195" s="121" t="s">
        <v>1754</v>
      </c>
      <c r="B195" s="115">
        <v>14.61</v>
      </c>
      <c r="C195" s="122" t="s">
        <v>1755</v>
      </c>
      <c r="D195" s="121">
        <v>20170918</v>
      </c>
      <c r="E195" s="115">
        <v>14.61</v>
      </c>
      <c r="F195" s="122" t="s">
        <v>1756</v>
      </c>
      <c r="G195" s="122" t="s">
        <v>1757</v>
      </c>
      <c r="H195" s="121" t="s">
        <v>212</v>
      </c>
    </row>
    <row r="196" spans="1:8" ht="38.25" x14ac:dyDescent="0.25">
      <c r="A196" s="121" t="s">
        <v>1758</v>
      </c>
      <c r="B196" s="115">
        <v>8748.65</v>
      </c>
      <c r="C196" s="122" t="s">
        <v>409</v>
      </c>
      <c r="D196" s="121">
        <v>20170101</v>
      </c>
      <c r="E196" s="115">
        <v>8748.65</v>
      </c>
      <c r="F196" s="122" t="s">
        <v>1759</v>
      </c>
      <c r="G196" s="122" t="s">
        <v>1760</v>
      </c>
      <c r="H196" s="121" t="s">
        <v>212</v>
      </c>
    </row>
    <row r="197" spans="1:8" ht="38.25" x14ac:dyDescent="0.25">
      <c r="A197" s="121" t="s">
        <v>1761</v>
      </c>
      <c r="B197" s="115">
        <v>30.55</v>
      </c>
      <c r="C197" s="122" t="s">
        <v>500</v>
      </c>
      <c r="D197" s="121">
        <v>20170921</v>
      </c>
      <c r="E197" s="115">
        <v>30.55</v>
      </c>
      <c r="F197" s="122" t="s">
        <v>1762</v>
      </c>
      <c r="G197" s="122" t="s">
        <v>1411</v>
      </c>
      <c r="H197" s="121" t="s">
        <v>212</v>
      </c>
    </row>
    <row r="198" spans="1:8" ht="76.5" x14ac:dyDescent="0.25">
      <c r="A198" s="121" t="s">
        <v>1763</v>
      </c>
      <c r="B198" s="115">
        <v>25.8</v>
      </c>
      <c r="C198" s="122" t="s">
        <v>500</v>
      </c>
      <c r="D198" s="121">
        <v>20170921</v>
      </c>
      <c r="E198" s="115">
        <v>25.8</v>
      </c>
      <c r="F198" s="122" t="s">
        <v>1764</v>
      </c>
      <c r="G198" s="122" t="s">
        <v>1414</v>
      </c>
      <c r="H198" s="121" t="s">
        <v>212</v>
      </c>
    </row>
    <row r="199" spans="1:8" ht="51" x14ac:dyDescent="0.25">
      <c r="A199" s="121" t="s">
        <v>1765</v>
      </c>
      <c r="B199" s="115">
        <v>400</v>
      </c>
      <c r="C199" s="122" t="s">
        <v>500</v>
      </c>
      <c r="D199" s="121">
        <v>20170922</v>
      </c>
      <c r="E199" s="115">
        <v>400</v>
      </c>
      <c r="F199" s="122" t="s">
        <v>1766</v>
      </c>
      <c r="G199" s="122" t="s">
        <v>1767</v>
      </c>
      <c r="H199" s="121" t="s">
        <v>212</v>
      </c>
    </row>
    <row r="200" spans="1:8" ht="25.5" x14ac:dyDescent="0.25">
      <c r="A200" s="121" t="s">
        <v>1768</v>
      </c>
      <c r="B200" s="115">
        <v>106.55</v>
      </c>
      <c r="C200" s="122" t="s">
        <v>500</v>
      </c>
      <c r="D200" s="121">
        <v>20170925</v>
      </c>
      <c r="E200" s="115">
        <v>106.55</v>
      </c>
      <c r="F200" s="122" t="s">
        <v>1769</v>
      </c>
      <c r="G200" s="122" t="s">
        <v>1411</v>
      </c>
      <c r="H200" s="121" t="s">
        <v>212</v>
      </c>
    </row>
    <row r="201" spans="1:8" ht="51" x14ac:dyDescent="0.25">
      <c r="A201" s="121" t="s">
        <v>1770</v>
      </c>
      <c r="B201" s="115">
        <v>1073.5999999999999</v>
      </c>
      <c r="C201" s="122" t="s">
        <v>1463</v>
      </c>
      <c r="D201" s="121">
        <v>20170925</v>
      </c>
      <c r="E201" s="115">
        <v>1073.5999999999999</v>
      </c>
      <c r="F201" s="122" t="s">
        <v>1771</v>
      </c>
      <c r="G201" s="122" t="s">
        <v>1465</v>
      </c>
      <c r="H201" s="121" t="s">
        <v>212</v>
      </c>
    </row>
    <row r="202" spans="1:8" ht="25.5" x14ac:dyDescent="0.25">
      <c r="A202" s="121" t="s">
        <v>1772</v>
      </c>
      <c r="B202" s="115">
        <v>30</v>
      </c>
      <c r="C202" s="122" t="s">
        <v>620</v>
      </c>
      <c r="D202" s="121">
        <v>20170927</v>
      </c>
      <c r="E202" s="115">
        <v>30</v>
      </c>
      <c r="F202" s="122" t="s">
        <v>1773</v>
      </c>
      <c r="G202" s="122" t="s">
        <v>1411</v>
      </c>
      <c r="H202" s="121" t="s">
        <v>212</v>
      </c>
    </row>
    <row r="203" spans="1:8" ht="51" x14ac:dyDescent="0.25">
      <c r="A203" s="121" t="s">
        <v>1774</v>
      </c>
      <c r="B203" s="115">
        <v>120</v>
      </c>
      <c r="C203" s="122" t="s">
        <v>500</v>
      </c>
      <c r="D203" s="121">
        <v>20170928</v>
      </c>
      <c r="E203" s="115">
        <v>120</v>
      </c>
      <c r="F203" s="122" t="s">
        <v>1775</v>
      </c>
      <c r="G203" s="122" t="s">
        <v>1420</v>
      </c>
      <c r="H203" s="121" t="s">
        <v>212</v>
      </c>
    </row>
    <row r="204" spans="1:8" ht="38.25" x14ac:dyDescent="0.25">
      <c r="A204" s="121" t="s">
        <v>1776</v>
      </c>
      <c r="B204" s="115">
        <v>364.43</v>
      </c>
      <c r="C204" s="122" t="s">
        <v>500</v>
      </c>
      <c r="D204" s="121">
        <v>20171004</v>
      </c>
      <c r="E204" s="115">
        <v>364.43</v>
      </c>
      <c r="F204" s="122" t="s">
        <v>1777</v>
      </c>
      <c r="G204" s="122" t="s">
        <v>1408</v>
      </c>
      <c r="H204" s="121" t="s">
        <v>212</v>
      </c>
    </row>
    <row r="205" spans="1:8" ht="63.75" x14ac:dyDescent="0.25">
      <c r="A205" s="121" t="s">
        <v>1778</v>
      </c>
      <c r="B205" s="115">
        <v>30.55</v>
      </c>
      <c r="C205" s="122" t="s">
        <v>500</v>
      </c>
      <c r="D205" s="121">
        <v>20171004</v>
      </c>
      <c r="E205" s="115">
        <v>30.55</v>
      </c>
      <c r="F205" s="122" t="s">
        <v>1779</v>
      </c>
      <c r="G205" s="122" t="s">
        <v>1408</v>
      </c>
      <c r="H205" s="121" t="s">
        <v>212</v>
      </c>
    </row>
    <row r="206" spans="1:8" ht="38.25" x14ac:dyDescent="0.25">
      <c r="A206" s="121" t="s">
        <v>1780</v>
      </c>
      <c r="B206" s="115">
        <v>75225</v>
      </c>
      <c r="C206" s="122" t="s">
        <v>545</v>
      </c>
      <c r="D206" s="121">
        <v>20171006</v>
      </c>
      <c r="E206" s="115">
        <v>75225</v>
      </c>
      <c r="F206" s="122" t="s">
        <v>1781</v>
      </c>
      <c r="G206" s="122" t="s">
        <v>1782</v>
      </c>
      <c r="H206" s="121" t="s">
        <v>212</v>
      </c>
    </row>
    <row r="207" spans="1:8" ht="38.25" x14ac:dyDescent="0.25">
      <c r="A207" s="121" t="s">
        <v>1783</v>
      </c>
      <c r="B207" s="115">
        <v>15200</v>
      </c>
      <c r="C207" s="122" t="s">
        <v>1784</v>
      </c>
      <c r="D207" s="121">
        <v>20171009</v>
      </c>
      <c r="E207" s="115">
        <v>15200</v>
      </c>
      <c r="F207" s="122" t="s">
        <v>1785</v>
      </c>
      <c r="G207" s="122" t="s">
        <v>1786</v>
      </c>
      <c r="H207" s="121" t="s">
        <v>212</v>
      </c>
    </row>
    <row r="208" spans="1:8" ht="25.5" x14ac:dyDescent="0.25">
      <c r="A208" s="121" t="s">
        <v>1787</v>
      </c>
      <c r="B208" s="115">
        <v>16957.810000000001</v>
      </c>
      <c r="C208" s="122" t="s">
        <v>1784</v>
      </c>
      <c r="D208" s="121">
        <v>20171009</v>
      </c>
      <c r="E208" s="115">
        <v>16957.810000000001</v>
      </c>
      <c r="F208" s="122" t="s">
        <v>1788</v>
      </c>
      <c r="G208" s="122" t="s">
        <v>1724</v>
      </c>
      <c r="H208" s="121" t="s">
        <v>212</v>
      </c>
    </row>
    <row r="209" spans="1:8" ht="51" x14ac:dyDescent="0.25">
      <c r="A209" s="121" t="s">
        <v>1789</v>
      </c>
      <c r="B209" s="115">
        <v>114.18</v>
      </c>
      <c r="C209" s="122" t="s">
        <v>1790</v>
      </c>
      <c r="D209" s="121">
        <v>20171009</v>
      </c>
      <c r="E209" s="115">
        <v>114.18</v>
      </c>
      <c r="F209" s="122" t="s">
        <v>1791</v>
      </c>
      <c r="G209" s="122" t="s">
        <v>1792</v>
      </c>
      <c r="H209" s="121" t="s">
        <v>212</v>
      </c>
    </row>
    <row r="210" spans="1:8" ht="25.5" x14ac:dyDescent="0.25">
      <c r="A210" s="121" t="s">
        <v>1793</v>
      </c>
      <c r="B210" s="115">
        <v>271.95</v>
      </c>
      <c r="C210" s="122" t="s">
        <v>500</v>
      </c>
      <c r="D210" s="121">
        <v>20171010</v>
      </c>
      <c r="E210" s="115">
        <v>271.95</v>
      </c>
      <c r="F210" s="122" t="s">
        <v>1794</v>
      </c>
      <c r="G210" s="122" t="s">
        <v>1414</v>
      </c>
      <c r="H210" s="121" t="s">
        <v>212</v>
      </c>
    </row>
    <row r="211" spans="1:8" ht="25.5" x14ac:dyDescent="0.25">
      <c r="A211" s="121" t="s">
        <v>1795</v>
      </c>
      <c r="B211" s="115">
        <v>6.1</v>
      </c>
      <c r="C211" s="122" t="s">
        <v>500</v>
      </c>
      <c r="D211" s="121">
        <v>20171010</v>
      </c>
      <c r="E211" s="115">
        <v>6.1</v>
      </c>
      <c r="F211" s="122" t="s">
        <v>1796</v>
      </c>
      <c r="G211" s="122" t="s">
        <v>1551</v>
      </c>
      <c r="H211" s="121" t="s">
        <v>212</v>
      </c>
    </row>
    <row r="212" spans="1:8" ht="51" x14ac:dyDescent="0.25">
      <c r="A212" s="121" t="s">
        <v>1797</v>
      </c>
      <c r="B212" s="115">
        <v>785.65</v>
      </c>
      <c r="C212" s="122" t="s">
        <v>500</v>
      </c>
      <c r="D212" s="121">
        <v>20171016</v>
      </c>
      <c r="E212" s="115">
        <v>785.65</v>
      </c>
      <c r="F212" s="122" t="s">
        <v>1798</v>
      </c>
      <c r="G212" s="122" t="s">
        <v>1414</v>
      </c>
      <c r="H212" s="121" t="s">
        <v>212</v>
      </c>
    </row>
    <row r="213" spans="1:8" ht="51" x14ac:dyDescent="0.25">
      <c r="A213" s="121" t="s">
        <v>1799</v>
      </c>
      <c r="B213" s="115">
        <v>17067.54</v>
      </c>
      <c r="C213" s="122" t="s">
        <v>500</v>
      </c>
      <c r="D213" s="121">
        <v>20171016</v>
      </c>
      <c r="E213" s="115">
        <v>17067.54</v>
      </c>
      <c r="F213" s="122" t="s">
        <v>1800</v>
      </c>
      <c r="G213" s="122" t="s">
        <v>1423</v>
      </c>
      <c r="H213" s="121" t="s">
        <v>212</v>
      </c>
    </row>
    <row r="214" spans="1:8" ht="63.75" x14ac:dyDescent="0.25">
      <c r="A214" s="121" t="s">
        <v>1801</v>
      </c>
      <c r="B214" s="115">
        <v>560.1</v>
      </c>
      <c r="C214" s="122" t="s">
        <v>500</v>
      </c>
      <c r="D214" s="121">
        <v>20171017</v>
      </c>
      <c r="E214" s="115">
        <v>560.1</v>
      </c>
      <c r="F214" s="122" t="s">
        <v>1802</v>
      </c>
      <c r="G214" s="122" t="s">
        <v>1414</v>
      </c>
      <c r="H214" s="121" t="s">
        <v>212</v>
      </c>
    </row>
    <row r="215" spans="1:8" ht="63.75" x14ac:dyDescent="0.25">
      <c r="A215" s="121" t="s">
        <v>1803</v>
      </c>
      <c r="B215" s="115">
        <v>399.98</v>
      </c>
      <c r="C215" s="122" t="s">
        <v>1804</v>
      </c>
      <c r="D215" s="121">
        <v>20171017</v>
      </c>
      <c r="E215" s="115">
        <v>399.98</v>
      </c>
      <c r="F215" s="122" t="s">
        <v>1805</v>
      </c>
      <c r="G215" s="122" t="s">
        <v>1757</v>
      </c>
      <c r="H215" s="121" t="s">
        <v>212</v>
      </c>
    </row>
    <row r="216" spans="1:8" ht="38.25" x14ac:dyDescent="0.25">
      <c r="A216" s="121" t="s">
        <v>1806</v>
      </c>
      <c r="B216" s="115">
        <v>10</v>
      </c>
      <c r="C216" s="122" t="s">
        <v>500</v>
      </c>
      <c r="D216" s="121">
        <v>20171020</v>
      </c>
      <c r="E216" s="115">
        <v>10</v>
      </c>
      <c r="F216" s="122" t="s">
        <v>1807</v>
      </c>
      <c r="G216" s="122" t="s">
        <v>1408</v>
      </c>
      <c r="H216" s="121" t="s">
        <v>212</v>
      </c>
    </row>
    <row r="217" spans="1:8" ht="51" x14ac:dyDescent="0.25">
      <c r="A217" s="121" t="s">
        <v>1808</v>
      </c>
      <c r="B217" s="115">
        <v>201.66</v>
      </c>
      <c r="C217" s="122" t="s">
        <v>500</v>
      </c>
      <c r="D217" s="121">
        <v>20171023</v>
      </c>
      <c r="E217" s="115">
        <v>201.66</v>
      </c>
      <c r="F217" s="122" t="s">
        <v>1809</v>
      </c>
      <c r="G217" s="122" t="s">
        <v>1810</v>
      </c>
      <c r="H217" s="121" t="s">
        <v>212</v>
      </c>
    </row>
    <row r="218" spans="1:8" ht="63.75" x14ac:dyDescent="0.25">
      <c r="A218" s="121" t="s">
        <v>1811</v>
      </c>
      <c r="B218" s="115">
        <v>607.05999999999995</v>
      </c>
      <c r="C218" s="122" t="s">
        <v>500</v>
      </c>
      <c r="D218" s="121">
        <v>20171023</v>
      </c>
      <c r="E218" s="115">
        <v>607.05999999999995</v>
      </c>
      <c r="F218" s="122" t="s">
        <v>1812</v>
      </c>
      <c r="G218" s="122" t="s">
        <v>1408</v>
      </c>
      <c r="H218" s="121" t="s">
        <v>212</v>
      </c>
    </row>
    <row r="219" spans="1:8" ht="63.75" x14ac:dyDescent="0.25">
      <c r="A219" s="121" t="s">
        <v>1813</v>
      </c>
      <c r="B219" s="115">
        <v>89.96</v>
      </c>
      <c r="C219" s="122" t="s">
        <v>500</v>
      </c>
      <c r="D219" s="121">
        <v>20171027</v>
      </c>
      <c r="E219" s="115">
        <v>89.96</v>
      </c>
      <c r="F219" s="122" t="s">
        <v>1814</v>
      </c>
      <c r="G219" s="122" t="s">
        <v>1551</v>
      </c>
      <c r="H219" s="121" t="s">
        <v>212</v>
      </c>
    </row>
    <row r="220" spans="1:8" ht="63.75" x14ac:dyDescent="0.25">
      <c r="A220" s="121" t="s">
        <v>1815</v>
      </c>
      <c r="B220" s="115">
        <v>2462.6</v>
      </c>
      <c r="C220" s="122" t="s">
        <v>500</v>
      </c>
      <c r="D220" s="121">
        <v>20171027</v>
      </c>
      <c r="E220" s="115">
        <v>2462.6</v>
      </c>
      <c r="F220" s="122" t="s">
        <v>1816</v>
      </c>
      <c r="G220" s="122" t="s">
        <v>1423</v>
      </c>
      <c r="H220" s="121" t="s">
        <v>212</v>
      </c>
    </row>
    <row r="221" spans="1:8" ht="51" x14ac:dyDescent="0.25">
      <c r="A221" s="121" t="s">
        <v>1817</v>
      </c>
      <c r="B221" s="115">
        <v>230.1</v>
      </c>
      <c r="C221" s="122" t="s">
        <v>500</v>
      </c>
      <c r="D221" s="121">
        <v>20171030</v>
      </c>
      <c r="E221" s="115">
        <v>230.1</v>
      </c>
      <c r="F221" s="122" t="s">
        <v>1818</v>
      </c>
      <c r="G221" s="122" t="s">
        <v>1414</v>
      </c>
      <c r="H221" s="121" t="s">
        <v>212</v>
      </c>
    </row>
    <row r="222" spans="1:8" ht="38.25" x14ac:dyDescent="0.25">
      <c r="A222" s="121" t="s">
        <v>1819</v>
      </c>
      <c r="B222" s="115">
        <v>4.88</v>
      </c>
      <c r="C222" s="122" t="s">
        <v>500</v>
      </c>
      <c r="D222" s="121">
        <v>20171030</v>
      </c>
      <c r="E222" s="115">
        <v>4.88</v>
      </c>
      <c r="F222" s="122" t="s">
        <v>1820</v>
      </c>
      <c r="G222" s="122" t="s">
        <v>1551</v>
      </c>
      <c r="H222" s="121" t="s">
        <v>212</v>
      </c>
    </row>
    <row r="223" spans="1:8" ht="38.25" x14ac:dyDescent="0.25">
      <c r="A223" s="121" t="s">
        <v>1821</v>
      </c>
      <c r="B223" s="115">
        <v>2768.9</v>
      </c>
      <c r="C223" s="122" t="s">
        <v>500</v>
      </c>
      <c r="D223" s="121">
        <v>20171031</v>
      </c>
      <c r="E223" s="115">
        <v>2768.9</v>
      </c>
      <c r="F223" s="122" t="s">
        <v>1822</v>
      </c>
      <c r="G223" s="122" t="s">
        <v>1823</v>
      </c>
      <c r="H223" s="121" t="s">
        <v>212</v>
      </c>
    </row>
    <row r="224" spans="1:8" ht="38.25" x14ac:dyDescent="0.25">
      <c r="A224" s="121" t="s">
        <v>1824</v>
      </c>
      <c r="B224" s="115">
        <v>665</v>
      </c>
      <c r="C224" s="122" t="s">
        <v>500</v>
      </c>
      <c r="D224" s="121">
        <v>20171031</v>
      </c>
      <c r="E224" s="115">
        <v>665</v>
      </c>
      <c r="F224" s="122" t="s">
        <v>1825</v>
      </c>
      <c r="G224" s="122" t="s">
        <v>1408</v>
      </c>
      <c r="H224" s="121" t="s">
        <v>212</v>
      </c>
    </row>
    <row r="225" spans="1:8" ht="38.25" x14ac:dyDescent="0.25">
      <c r="A225" s="121" t="s">
        <v>1826</v>
      </c>
      <c r="B225" s="115">
        <v>577.05999999999995</v>
      </c>
      <c r="C225" s="122" t="s">
        <v>500</v>
      </c>
      <c r="D225" s="121">
        <v>20171031</v>
      </c>
      <c r="E225" s="115">
        <v>577.05999999999995</v>
      </c>
      <c r="F225" s="122" t="s">
        <v>1827</v>
      </c>
      <c r="G225" s="122" t="s">
        <v>1581</v>
      </c>
      <c r="H225" s="121" t="s">
        <v>212</v>
      </c>
    </row>
    <row r="226" spans="1:8" ht="51" x14ac:dyDescent="0.25">
      <c r="A226" s="121" t="s">
        <v>1828</v>
      </c>
      <c r="B226" s="115">
        <v>500</v>
      </c>
      <c r="C226" s="122" t="s">
        <v>500</v>
      </c>
      <c r="D226" s="121">
        <v>20171031</v>
      </c>
      <c r="E226" s="115">
        <v>500</v>
      </c>
      <c r="F226" s="122" t="s">
        <v>1829</v>
      </c>
      <c r="G226" s="122" t="s">
        <v>1551</v>
      </c>
      <c r="H226" s="121" t="s">
        <v>212</v>
      </c>
    </row>
    <row r="227" spans="1:8" ht="38.25" x14ac:dyDescent="0.25">
      <c r="A227" s="121" t="s">
        <v>1830</v>
      </c>
      <c r="B227" s="115">
        <v>658.8</v>
      </c>
      <c r="C227" s="122" t="s">
        <v>1831</v>
      </c>
      <c r="D227" s="121">
        <v>20171102</v>
      </c>
      <c r="E227" s="115">
        <v>658.8</v>
      </c>
      <c r="F227" s="122" t="s">
        <v>1832</v>
      </c>
      <c r="G227" s="122" t="s">
        <v>1564</v>
      </c>
      <c r="H227" s="121" t="s">
        <v>212</v>
      </c>
    </row>
    <row r="228" spans="1:8" ht="51" x14ac:dyDescent="0.25">
      <c r="A228" s="121" t="s">
        <v>1833</v>
      </c>
      <c r="B228" s="115">
        <v>335.05</v>
      </c>
      <c r="C228" s="122" t="s">
        <v>500</v>
      </c>
      <c r="D228" s="121">
        <v>20171102</v>
      </c>
      <c r="E228" s="115">
        <v>335.05</v>
      </c>
      <c r="F228" s="122" t="s">
        <v>1834</v>
      </c>
      <c r="G228" s="122" t="s">
        <v>1414</v>
      </c>
      <c r="H228" s="121" t="s">
        <v>212</v>
      </c>
    </row>
    <row r="229" spans="1:8" ht="63.75" x14ac:dyDescent="0.25">
      <c r="A229" s="121" t="s">
        <v>1835</v>
      </c>
      <c r="B229" s="115">
        <v>255.6</v>
      </c>
      <c r="C229" s="122" t="s">
        <v>500</v>
      </c>
      <c r="D229" s="121">
        <v>20171102</v>
      </c>
      <c r="E229" s="115">
        <v>255.6</v>
      </c>
      <c r="F229" s="122" t="s">
        <v>1836</v>
      </c>
      <c r="G229" s="122" t="s">
        <v>1551</v>
      </c>
      <c r="H229" s="121" t="s">
        <v>212</v>
      </c>
    </row>
    <row r="230" spans="1:8" ht="38.25" x14ac:dyDescent="0.25">
      <c r="A230" s="121" t="s">
        <v>1837</v>
      </c>
      <c r="B230" s="115">
        <v>104.2</v>
      </c>
      <c r="C230" s="122" t="s">
        <v>500</v>
      </c>
      <c r="D230" s="121">
        <v>20171106</v>
      </c>
      <c r="E230" s="115">
        <v>104.2</v>
      </c>
      <c r="F230" s="122" t="s">
        <v>1838</v>
      </c>
      <c r="G230" s="122" t="s">
        <v>1414</v>
      </c>
      <c r="H230" s="121" t="s">
        <v>212</v>
      </c>
    </row>
    <row r="231" spans="1:8" ht="38.25" x14ac:dyDescent="0.25">
      <c r="A231" s="121" t="s">
        <v>1839</v>
      </c>
      <c r="B231" s="115">
        <v>35.869999999999997</v>
      </c>
      <c r="C231" s="122" t="s">
        <v>500</v>
      </c>
      <c r="D231" s="121">
        <v>20171106</v>
      </c>
      <c r="E231" s="115">
        <v>35.869999999999997</v>
      </c>
      <c r="F231" s="122" t="s">
        <v>1840</v>
      </c>
      <c r="G231" s="122" t="s">
        <v>1414</v>
      </c>
      <c r="H231" s="121" t="s">
        <v>212</v>
      </c>
    </row>
    <row r="232" spans="1:8" ht="38.25" x14ac:dyDescent="0.25">
      <c r="A232" s="121" t="s">
        <v>1841</v>
      </c>
      <c r="B232" s="115">
        <v>728.92</v>
      </c>
      <c r="C232" s="122" t="s">
        <v>500</v>
      </c>
      <c r="D232" s="121">
        <v>20171106</v>
      </c>
      <c r="E232" s="115">
        <v>728.92</v>
      </c>
      <c r="F232" s="122" t="s">
        <v>1842</v>
      </c>
      <c r="G232" s="122" t="s">
        <v>1423</v>
      </c>
      <c r="H232" s="121" t="s">
        <v>212</v>
      </c>
    </row>
    <row r="233" spans="1:8" ht="38.25" x14ac:dyDescent="0.25">
      <c r="A233" s="121" t="s">
        <v>1843</v>
      </c>
      <c r="B233" s="115">
        <v>45.58</v>
      </c>
      <c r="C233" s="122" t="s">
        <v>500</v>
      </c>
      <c r="D233" s="121">
        <v>20171106</v>
      </c>
      <c r="E233" s="115">
        <v>45.58</v>
      </c>
      <c r="F233" s="122" t="s">
        <v>1844</v>
      </c>
      <c r="G233" s="122" t="s">
        <v>1551</v>
      </c>
      <c r="H233" s="121" t="s">
        <v>212</v>
      </c>
    </row>
    <row r="234" spans="1:8" ht="38.25" x14ac:dyDescent="0.25">
      <c r="A234" s="121" t="s">
        <v>1845</v>
      </c>
      <c r="B234" s="115">
        <v>149.29</v>
      </c>
      <c r="C234" s="122" t="s">
        <v>500</v>
      </c>
      <c r="D234" s="121">
        <v>20171106</v>
      </c>
      <c r="E234" s="115">
        <v>149.29</v>
      </c>
      <c r="F234" s="122" t="s">
        <v>1846</v>
      </c>
      <c r="G234" s="122" t="s">
        <v>1414</v>
      </c>
      <c r="H234" s="121" t="s">
        <v>212</v>
      </c>
    </row>
    <row r="235" spans="1:8" ht="38.25" x14ac:dyDescent="0.25">
      <c r="A235" s="121" t="s">
        <v>1847</v>
      </c>
      <c r="B235" s="115">
        <v>50.55</v>
      </c>
      <c r="C235" s="122" t="s">
        <v>500</v>
      </c>
      <c r="D235" s="121">
        <v>20171106</v>
      </c>
      <c r="E235" s="115">
        <v>50.55</v>
      </c>
      <c r="F235" s="122" t="s">
        <v>1848</v>
      </c>
      <c r="G235" s="122" t="s">
        <v>1423</v>
      </c>
      <c r="H235" s="121" t="s">
        <v>212</v>
      </c>
    </row>
    <row r="236" spans="1:8" ht="38.25" x14ac:dyDescent="0.25">
      <c r="A236" s="121" t="s">
        <v>1849</v>
      </c>
      <c r="B236" s="115">
        <v>243</v>
      </c>
      <c r="C236" s="122" t="s">
        <v>500</v>
      </c>
      <c r="D236" s="121">
        <v>20171106</v>
      </c>
      <c r="E236" s="115">
        <v>243</v>
      </c>
      <c r="F236" s="122" t="s">
        <v>1850</v>
      </c>
      <c r="G236" s="122" t="s">
        <v>1423</v>
      </c>
      <c r="H236" s="121" t="s">
        <v>212</v>
      </c>
    </row>
    <row r="237" spans="1:8" ht="38.25" x14ac:dyDescent="0.25">
      <c r="A237" s="121" t="s">
        <v>1851</v>
      </c>
      <c r="B237" s="115">
        <v>14.64</v>
      </c>
      <c r="C237" s="122" t="s">
        <v>500</v>
      </c>
      <c r="D237" s="121">
        <v>20171106</v>
      </c>
      <c r="E237" s="115">
        <v>14.64</v>
      </c>
      <c r="F237" s="122" t="s">
        <v>1852</v>
      </c>
      <c r="G237" s="122" t="s">
        <v>1551</v>
      </c>
      <c r="H237" s="121" t="s">
        <v>212</v>
      </c>
    </row>
    <row r="238" spans="1:8" ht="38.25" x14ac:dyDescent="0.25">
      <c r="A238" s="121" t="s">
        <v>1853</v>
      </c>
      <c r="B238" s="115">
        <v>12.1</v>
      </c>
      <c r="C238" s="122" t="s">
        <v>500</v>
      </c>
      <c r="D238" s="121">
        <v>20171106</v>
      </c>
      <c r="E238" s="115">
        <v>12.1</v>
      </c>
      <c r="F238" s="122" t="s">
        <v>1854</v>
      </c>
      <c r="G238" s="122" t="s">
        <v>1411</v>
      </c>
      <c r="H238" s="121" t="s">
        <v>212</v>
      </c>
    </row>
    <row r="239" spans="1:8" ht="63.75" x14ac:dyDescent="0.25">
      <c r="A239" s="121" t="s">
        <v>1855</v>
      </c>
      <c r="B239" s="115">
        <v>3342.92</v>
      </c>
      <c r="C239" s="122" t="s">
        <v>1856</v>
      </c>
      <c r="D239" s="121">
        <v>20171106</v>
      </c>
      <c r="E239" s="115">
        <v>3342.92</v>
      </c>
      <c r="F239" s="122" t="s">
        <v>1857</v>
      </c>
      <c r="G239" s="122" t="s">
        <v>1858</v>
      </c>
      <c r="H239" s="121" t="s">
        <v>212</v>
      </c>
    </row>
    <row r="240" spans="1:8" ht="25.5" x14ac:dyDescent="0.25">
      <c r="A240" s="121" t="s">
        <v>1859</v>
      </c>
      <c r="B240" s="115">
        <v>191</v>
      </c>
      <c r="C240" s="122" t="s">
        <v>500</v>
      </c>
      <c r="D240" s="121">
        <v>20171106</v>
      </c>
      <c r="E240" s="115">
        <v>191</v>
      </c>
      <c r="F240" s="122" t="s">
        <v>1860</v>
      </c>
      <c r="G240" s="122" t="s">
        <v>1767</v>
      </c>
      <c r="H240" s="121" t="s">
        <v>212</v>
      </c>
    </row>
    <row r="241" spans="1:8" ht="38.25" x14ac:dyDescent="0.25">
      <c r="A241" s="121" t="s">
        <v>1861</v>
      </c>
      <c r="B241" s="115">
        <v>823.56</v>
      </c>
      <c r="C241" s="122" t="s">
        <v>500</v>
      </c>
      <c r="D241" s="121">
        <v>20171107</v>
      </c>
      <c r="E241" s="115">
        <v>823.56</v>
      </c>
      <c r="F241" s="122" t="s">
        <v>1862</v>
      </c>
      <c r="G241" s="122" t="s">
        <v>1423</v>
      </c>
      <c r="H241" s="121" t="s">
        <v>212</v>
      </c>
    </row>
    <row r="242" spans="1:8" ht="38.25" x14ac:dyDescent="0.25">
      <c r="A242" s="121" t="s">
        <v>1863</v>
      </c>
      <c r="B242" s="115">
        <v>54.12</v>
      </c>
      <c r="C242" s="122" t="s">
        <v>500</v>
      </c>
      <c r="D242" s="121">
        <v>20171107</v>
      </c>
      <c r="E242" s="115">
        <v>54.12</v>
      </c>
      <c r="F242" s="122" t="s">
        <v>1864</v>
      </c>
      <c r="G242" s="122" t="s">
        <v>1551</v>
      </c>
      <c r="H242" s="121" t="s">
        <v>212</v>
      </c>
    </row>
    <row r="243" spans="1:8" ht="38.25" x14ac:dyDescent="0.25">
      <c r="A243" s="121" t="s">
        <v>1865</v>
      </c>
      <c r="B243" s="115">
        <v>118.98</v>
      </c>
      <c r="C243" s="122" t="s">
        <v>500</v>
      </c>
      <c r="D243" s="121">
        <v>20171107</v>
      </c>
      <c r="E243" s="115">
        <v>118.98</v>
      </c>
      <c r="F243" s="122" t="s">
        <v>1866</v>
      </c>
      <c r="G243" s="122" t="s">
        <v>1414</v>
      </c>
      <c r="H243" s="121" t="s">
        <v>212</v>
      </c>
    </row>
    <row r="244" spans="1:8" ht="38.25" x14ac:dyDescent="0.25">
      <c r="A244" s="121" t="s">
        <v>1867</v>
      </c>
      <c r="B244" s="115">
        <v>9</v>
      </c>
      <c r="C244" s="122" t="s">
        <v>500</v>
      </c>
      <c r="D244" s="121">
        <v>20171107</v>
      </c>
      <c r="E244" s="115">
        <v>9</v>
      </c>
      <c r="F244" s="122" t="s">
        <v>1868</v>
      </c>
      <c r="G244" s="122" t="s">
        <v>1551</v>
      </c>
      <c r="H244" s="121" t="s">
        <v>212</v>
      </c>
    </row>
    <row r="245" spans="1:8" ht="25.5" x14ac:dyDescent="0.25">
      <c r="A245" s="121" t="s">
        <v>1869</v>
      </c>
      <c r="B245" s="115">
        <v>12.2</v>
      </c>
      <c r="C245" s="122" t="s">
        <v>500</v>
      </c>
      <c r="D245" s="121">
        <v>20171107</v>
      </c>
      <c r="E245" s="115">
        <v>12.2</v>
      </c>
      <c r="F245" s="122" t="s">
        <v>1870</v>
      </c>
      <c r="G245" s="122" t="s">
        <v>1551</v>
      </c>
      <c r="H245" s="121" t="s">
        <v>212</v>
      </c>
    </row>
    <row r="246" spans="1:8" ht="38.25" x14ac:dyDescent="0.25">
      <c r="A246" s="121" t="s">
        <v>1871</v>
      </c>
      <c r="B246" s="115">
        <v>152</v>
      </c>
      <c r="C246" s="122" t="s">
        <v>500</v>
      </c>
      <c r="D246" s="121">
        <v>20171108</v>
      </c>
      <c r="E246" s="115">
        <v>152</v>
      </c>
      <c r="F246" s="122" t="s">
        <v>1872</v>
      </c>
      <c r="G246" s="122" t="s">
        <v>1414</v>
      </c>
      <c r="H246" s="121" t="s">
        <v>212</v>
      </c>
    </row>
    <row r="247" spans="1:8" ht="38.25" x14ac:dyDescent="0.25">
      <c r="A247" s="121" t="s">
        <v>1873</v>
      </c>
      <c r="B247" s="115">
        <v>45.1</v>
      </c>
      <c r="C247" s="122" t="s">
        <v>500</v>
      </c>
      <c r="D247" s="121">
        <v>20171108</v>
      </c>
      <c r="E247" s="115">
        <v>45.1</v>
      </c>
      <c r="F247" s="122" t="s">
        <v>1874</v>
      </c>
      <c r="G247" s="122" t="s">
        <v>1551</v>
      </c>
      <c r="H247" s="121" t="s">
        <v>212</v>
      </c>
    </row>
    <row r="248" spans="1:8" ht="51" x14ac:dyDescent="0.25">
      <c r="A248" s="121" t="s">
        <v>1875</v>
      </c>
      <c r="B248" s="115">
        <v>886.7</v>
      </c>
      <c r="C248" s="122" t="s">
        <v>500</v>
      </c>
      <c r="D248" s="121">
        <v>20171108</v>
      </c>
      <c r="E248" s="115">
        <v>886.7</v>
      </c>
      <c r="F248" s="122" t="s">
        <v>1876</v>
      </c>
      <c r="G248" s="122" t="s">
        <v>1423</v>
      </c>
      <c r="H248" s="121" t="s">
        <v>212</v>
      </c>
    </row>
    <row r="249" spans="1:8" ht="38.25" x14ac:dyDescent="0.25">
      <c r="A249" s="121" t="s">
        <v>1877</v>
      </c>
      <c r="B249" s="115">
        <v>189.9</v>
      </c>
      <c r="C249" s="122" t="s">
        <v>500</v>
      </c>
      <c r="D249" s="121">
        <v>20171109</v>
      </c>
      <c r="E249" s="115">
        <v>189.9</v>
      </c>
      <c r="F249" s="122" t="s">
        <v>1878</v>
      </c>
      <c r="G249" s="122" t="s">
        <v>1456</v>
      </c>
      <c r="H249" s="121" t="s">
        <v>212</v>
      </c>
    </row>
    <row r="250" spans="1:8" ht="38.25" x14ac:dyDescent="0.25">
      <c r="A250" s="121" t="s">
        <v>1879</v>
      </c>
      <c r="B250" s="115">
        <v>110.2</v>
      </c>
      <c r="C250" s="122" t="s">
        <v>500</v>
      </c>
      <c r="D250" s="121">
        <v>20171110</v>
      </c>
      <c r="E250" s="115">
        <v>110.2</v>
      </c>
      <c r="F250" s="122" t="s">
        <v>1880</v>
      </c>
      <c r="G250" s="122" t="s">
        <v>1414</v>
      </c>
      <c r="H250" s="121" t="s">
        <v>212</v>
      </c>
    </row>
    <row r="251" spans="1:8" ht="38.25" x14ac:dyDescent="0.25">
      <c r="A251" s="121" t="s">
        <v>1881</v>
      </c>
      <c r="B251" s="115">
        <v>1522.2</v>
      </c>
      <c r="C251" s="122" t="s">
        <v>500</v>
      </c>
      <c r="D251" s="121">
        <v>20171110</v>
      </c>
      <c r="E251" s="115">
        <v>1522.2</v>
      </c>
      <c r="F251" s="122" t="s">
        <v>1882</v>
      </c>
      <c r="G251" s="122" t="s">
        <v>1423</v>
      </c>
      <c r="H251" s="121" t="s">
        <v>212</v>
      </c>
    </row>
    <row r="252" spans="1:8" ht="38.25" x14ac:dyDescent="0.25">
      <c r="A252" s="121" t="s">
        <v>1883</v>
      </c>
      <c r="B252" s="115">
        <v>172</v>
      </c>
      <c r="C252" s="122" t="s">
        <v>500</v>
      </c>
      <c r="D252" s="121">
        <v>20171110</v>
      </c>
      <c r="E252" s="115">
        <v>172</v>
      </c>
      <c r="F252" s="122" t="s">
        <v>1884</v>
      </c>
      <c r="G252" s="122" t="s">
        <v>1423</v>
      </c>
      <c r="H252" s="121" t="s">
        <v>212</v>
      </c>
    </row>
    <row r="253" spans="1:8" ht="38.25" x14ac:dyDescent="0.25">
      <c r="A253" s="121" t="s">
        <v>1885</v>
      </c>
      <c r="B253" s="115">
        <v>190.64</v>
      </c>
      <c r="C253" s="122" t="s">
        <v>500</v>
      </c>
      <c r="D253" s="121">
        <v>20171113</v>
      </c>
      <c r="E253" s="115">
        <v>190.64</v>
      </c>
      <c r="F253" s="122" t="s">
        <v>1886</v>
      </c>
      <c r="G253" s="122" t="s">
        <v>1414</v>
      </c>
      <c r="H253" s="121" t="s">
        <v>212</v>
      </c>
    </row>
    <row r="254" spans="1:8" ht="38.25" x14ac:dyDescent="0.25">
      <c r="A254" s="121" t="s">
        <v>1887</v>
      </c>
      <c r="B254" s="115">
        <v>459.7</v>
      </c>
      <c r="C254" s="122" t="s">
        <v>500</v>
      </c>
      <c r="D254" s="121">
        <v>20171113</v>
      </c>
      <c r="E254" s="115">
        <v>459.7</v>
      </c>
      <c r="F254" s="122" t="s">
        <v>1888</v>
      </c>
      <c r="G254" s="122" t="s">
        <v>1414</v>
      </c>
      <c r="H254" s="121" t="s">
        <v>212</v>
      </c>
    </row>
    <row r="255" spans="1:8" ht="76.5" x14ac:dyDescent="0.25">
      <c r="A255" s="121" t="s">
        <v>1889</v>
      </c>
      <c r="B255" s="115">
        <v>193.45</v>
      </c>
      <c r="C255" s="122" t="s">
        <v>500</v>
      </c>
      <c r="D255" s="121">
        <v>20171114</v>
      </c>
      <c r="E255" s="115">
        <v>193.45</v>
      </c>
      <c r="F255" s="122" t="s">
        <v>1890</v>
      </c>
      <c r="G255" s="122" t="s">
        <v>1810</v>
      </c>
      <c r="H255" s="121" t="s">
        <v>212</v>
      </c>
    </row>
    <row r="256" spans="1:8" ht="38.25" x14ac:dyDescent="0.25">
      <c r="A256" s="121" t="s">
        <v>1891</v>
      </c>
      <c r="B256" s="115">
        <v>123.67</v>
      </c>
      <c r="C256" s="122" t="s">
        <v>500</v>
      </c>
      <c r="D256" s="121">
        <v>20171114</v>
      </c>
      <c r="E256" s="115">
        <v>123.67</v>
      </c>
      <c r="F256" s="122" t="s">
        <v>1892</v>
      </c>
      <c r="G256" s="122" t="s">
        <v>1423</v>
      </c>
      <c r="H256" s="121" t="s">
        <v>212</v>
      </c>
    </row>
    <row r="257" spans="1:8" ht="63.75" x14ac:dyDescent="0.25">
      <c r="A257" s="121" t="s">
        <v>1893</v>
      </c>
      <c r="B257" s="115">
        <v>1631.65</v>
      </c>
      <c r="C257" s="122" t="s">
        <v>500</v>
      </c>
      <c r="D257" s="121">
        <v>20171115</v>
      </c>
      <c r="E257" s="115">
        <v>1631.65</v>
      </c>
      <c r="F257" s="122" t="s">
        <v>1894</v>
      </c>
      <c r="G257" s="122" t="s">
        <v>1461</v>
      </c>
      <c r="H257" s="121" t="s">
        <v>212</v>
      </c>
    </row>
    <row r="258" spans="1:8" ht="63.75" x14ac:dyDescent="0.25">
      <c r="A258" s="121" t="s">
        <v>1895</v>
      </c>
      <c r="B258" s="115">
        <v>5116</v>
      </c>
      <c r="C258" s="122" t="s">
        <v>500</v>
      </c>
      <c r="D258" s="121">
        <v>20171115</v>
      </c>
      <c r="E258" s="115">
        <v>5116</v>
      </c>
      <c r="F258" s="122" t="s">
        <v>1896</v>
      </c>
      <c r="G258" s="122" t="s">
        <v>1481</v>
      </c>
      <c r="H258" s="121" t="s">
        <v>212</v>
      </c>
    </row>
    <row r="259" spans="1:8" ht="38.25" x14ac:dyDescent="0.25">
      <c r="A259" s="121" t="s">
        <v>1897</v>
      </c>
      <c r="B259" s="115">
        <v>113.55</v>
      </c>
      <c r="C259" s="122" t="s">
        <v>500</v>
      </c>
      <c r="D259" s="121">
        <v>20171115</v>
      </c>
      <c r="E259" s="115">
        <v>113.55</v>
      </c>
      <c r="F259" s="122" t="s">
        <v>1898</v>
      </c>
      <c r="G259" s="122" t="s">
        <v>1423</v>
      </c>
      <c r="H259" s="121" t="s">
        <v>212</v>
      </c>
    </row>
    <row r="260" spans="1:8" ht="38.25" x14ac:dyDescent="0.25">
      <c r="A260" s="121" t="s">
        <v>1899</v>
      </c>
      <c r="B260" s="115">
        <v>30.5</v>
      </c>
      <c r="C260" s="122" t="s">
        <v>1900</v>
      </c>
      <c r="D260" s="121">
        <v>20171115</v>
      </c>
      <c r="E260" s="115">
        <v>30.5</v>
      </c>
      <c r="F260" s="122" t="s">
        <v>1901</v>
      </c>
      <c r="G260" s="122" t="s">
        <v>1414</v>
      </c>
      <c r="H260" s="121" t="s">
        <v>212</v>
      </c>
    </row>
    <row r="261" spans="1:8" ht="38.25" x14ac:dyDescent="0.25">
      <c r="A261" s="121" t="s">
        <v>1902</v>
      </c>
      <c r="B261" s="115">
        <v>502.7</v>
      </c>
      <c r="C261" s="122" t="s">
        <v>1900</v>
      </c>
      <c r="D261" s="121">
        <v>20171115</v>
      </c>
      <c r="E261" s="115">
        <v>502.7</v>
      </c>
      <c r="F261" s="122" t="s">
        <v>1903</v>
      </c>
      <c r="G261" s="122" t="s">
        <v>1423</v>
      </c>
      <c r="H261" s="121" t="s">
        <v>212</v>
      </c>
    </row>
    <row r="262" spans="1:8" ht="25.5" x14ac:dyDescent="0.25">
      <c r="A262" s="121" t="s">
        <v>1904</v>
      </c>
      <c r="B262" s="115">
        <v>15.35</v>
      </c>
      <c r="C262" s="122" t="s">
        <v>1905</v>
      </c>
      <c r="D262" s="121">
        <v>20171115</v>
      </c>
      <c r="E262" s="115">
        <v>15.35</v>
      </c>
      <c r="F262" s="122" t="s">
        <v>1906</v>
      </c>
      <c r="G262" s="122" t="s">
        <v>1414</v>
      </c>
      <c r="H262" s="121" t="s">
        <v>212</v>
      </c>
    </row>
    <row r="263" spans="1:8" ht="38.25" x14ac:dyDescent="0.25">
      <c r="A263" s="121" t="s">
        <v>1907</v>
      </c>
      <c r="B263" s="115">
        <v>1702</v>
      </c>
      <c r="C263" s="122" t="s">
        <v>500</v>
      </c>
      <c r="D263" s="121">
        <v>20171116</v>
      </c>
      <c r="E263" s="115">
        <v>1702</v>
      </c>
      <c r="F263" s="122" t="s">
        <v>1908</v>
      </c>
      <c r="G263" s="122" t="s">
        <v>1823</v>
      </c>
      <c r="H263" s="121" t="s">
        <v>212</v>
      </c>
    </row>
    <row r="264" spans="1:8" ht="38.25" x14ac:dyDescent="0.25">
      <c r="A264" s="121" t="s">
        <v>1909</v>
      </c>
      <c r="B264" s="115">
        <v>25.33</v>
      </c>
      <c r="C264" s="122" t="s">
        <v>500</v>
      </c>
      <c r="D264" s="121">
        <v>20171117</v>
      </c>
      <c r="E264" s="115">
        <v>25.33</v>
      </c>
      <c r="F264" s="122" t="s">
        <v>1910</v>
      </c>
      <c r="G264" s="122" t="s">
        <v>1414</v>
      </c>
      <c r="H264" s="121" t="s">
        <v>212</v>
      </c>
    </row>
    <row r="265" spans="1:8" ht="51" x14ac:dyDescent="0.25">
      <c r="A265" s="121" t="s">
        <v>1911</v>
      </c>
      <c r="B265" s="115">
        <v>250</v>
      </c>
      <c r="C265" s="122" t="s">
        <v>500</v>
      </c>
      <c r="D265" s="121">
        <v>20171117</v>
      </c>
      <c r="E265" s="115">
        <v>250</v>
      </c>
      <c r="F265" s="122" t="s">
        <v>1912</v>
      </c>
      <c r="G265" s="122" t="s">
        <v>1823</v>
      </c>
      <c r="H265" s="121" t="s">
        <v>212</v>
      </c>
    </row>
    <row r="266" spans="1:8" ht="51" x14ac:dyDescent="0.25">
      <c r="A266" s="121" t="s">
        <v>1913</v>
      </c>
      <c r="B266" s="115">
        <v>4.88</v>
      </c>
      <c r="C266" s="122" t="s">
        <v>500</v>
      </c>
      <c r="D266" s="121">
        <v>20171117</v>
      </c>
      <c r="E266" s="115">
        <v>4.88</v>
      </c>
      <c r="F266" s="122" t="s">
        <v>1914</v>
      </c>
      <c r="G266" s="122" t="s">
        <v>1581</v>
      </c>
      <c r="H266" s="121" t="s">
        <v>212</v>
      </c>
    </row>
    <row r="267" spans="1:8" ht="51" x14ac:dyDescent="0.25">
      <c r="A267" s="121" t="s">
        <v>1915</v>
      </c>
      <c r="B267" s="115">
        <v>133</v>
      </c>
      <c r="C267" s="122" t="s">
        <v>500</v>
      </c>
      <c r="D267" s="121">
        <v>20171117</v>
      </c>
      <c r="E267" s="115">
        <v>133</v>
      </c>
      <c r="F267" s="122" t="s">
        <v>1916</v>
      </c>
      <c r="G267" s="122" t="s">
        <v>1414</v>
      </c>
      <c r="H267" s="121" t="s">
        <v>212</v>
      </c>
    </row>
    <row r="268" spans="1:8" ht="51" x14ac:dyDescent="0.25">
      <c r="A268" s="121" t="s">
        <v>1917</v>
      </c>
      <c r="B268" s="115">
        <v>9.02</v>
      </c>
      <c r="C268" s="122" t="s">
        <v>500</v>
      </c>
      <c r="D268" s="121">
        <v>20171117</v>
      </c>
      <c r="E268" s="115">
        <v>9.02</v>
      </c>
      <c r="F268" s="122" t="s">
        <v>1918</v>
      </c>
      <c r="G268" s="122" t="s">
        <v>1551</v>
      </c>
      <c r="H268" s="121" t="s">
        <v>212</v>
      </c>
    </row>
    <row r="269" spans="1:8" ht="63.75" x14ac:dyDescent="0.25">
      <c r="A269" s="121" t="s">
        <v>1919</v>
      </c>
      <c r="B269" s="115">
        <v>174.2</v>
      </c>
      <c r="C269" s="122" t="s">
        <v>500</v>
      </c>
      <c r="D269" s="121">
        <v>20171120</v>
      </c>
      <c r="E269" s="115">
        <v>174.2</v>
      </c>
      <c r="F269" s="122" t="s">
        <v>1920</v>
      </c>
      <c r="G269" s="122" t="s">
        <v>1581</v>
      </c>
      <c r="H269" s="121" t="s">
        <v>212</v>
      </c>
    </row>
    <row r="270" spans="1:8" ht="38.25" x14ac:dyDescent="0.25">
      <c r="A270" s="121" t="s">
        <v>1921</v>
      </c>
      <c r="B270" s="115">
        <v>649</v>
      </c>
      <c r="C270" s="122" t="s">
        <v>500</v>
      </c>
      <c r="D270" s="121">
        <v>20171120</v>
      </c>
      <c r="E270" s="115">
        <v>649</v>
      </c>
      <c r="F270" s="122" t="s">
        <v>1922</v>
      </c>
      <c r="G270" s="122" t="s">
        <v>1823</v>
      </c>
      <c r="H270" s="121" t="s">
        <v>212</v>
      </c>
    </row>
    <row r="271" spans="1:8" ht="38.25" x14ac:dyDescent="0.25">
      <c r="A271" s="121" t="s">
        <v>1923</v>
      </c>
      <c r="B271" s="115">
        <v>30.55</v>
      </c>
      <c r="C271" s="122" t="s">
        <v>204</v>
      </c>
      <c r="D271" s="121">
        <v>20171121</v>
      </c>
      <c r="E271" s="115">
        <v>30.55</v>
      </c>
      <c r="F271" s="122" t="s">
        <v>1924</v>
      </c>
      <c r="G271" s="122" t="s">
        <v>1810</v>
      </c>
      <c r="H271" s="121" t="s">
        <v>212</v>
      </c>
    </row>
    <row r="272" spans="1:8" ht="38.25" x14ac:dyDescent="0.25">
      <c r="A272" s="121" t="s">
        <v>1925</v>
      </c>
      <c r="B272" s="115">
        <v>1114</v>
      </c>
      <c r="C272" s="122" t="s">
        <v>1926</v>
      </c>
      <c r="D272" s="121">
        <v>20171121</v>
      </c>
      <c r="E272" s="115">
        <v>1114</v>
      </c>
      <c r="F272" s="122" t="s">
        <v>1927</v>
      </c>
      <c r="G272" s="122" t="s">
        <v>1484</v>
      </c>
      <c r="H272" s="121" t="s">
        <v>212</v>
      </c>
    </row>
    <row r="273" spans="1:8" ht="51" x14ac:dyDescent="0.25">
      <c r="A273" s="121" t="s">
        <v>1928</v>
      </c>
      <c r="B273" s="115">
        <v>75.099999999999994</v>
      </c>
      <c r="C273" s="122" t="s">
        <v>500</v>
      </c>
      <c r="D273" s="121">
        <v>20171122</v>
      </c>
      <c r="E273" s="115">
        <v>75.099999999999994</v>
      </c>
      <c r="F273" s="122" t="s">
        <v>1929</v>
      </c>
      <c r="G273" s="122" t="s">
        <v>1414</v>
      </c>
      <c r="H273" s="121" t="s">
        <v>212</v>
      </c>
    </row>
    <row r="274" spans="1:8" ht="51" x14ac:dyDescent="0.25">
      <c r="A274" s="121" t="s">
        <v>1930</v>
      </c>
      <c r="B274" s="115">
        <v>95.45</v>
      </c>
      <c r="C274" s="122" t="s">
        <v>930</v>
      </c>
      <c r="D274" s="121">
        <v>20171127</v>
      </c>
      <c r="E274" s="115">
        <v>95.45</v>
      </c>
      <c r="F274" s="122" t="s">
        <v>1931</v>
      </c>
      <c r="G274" s="122" t="s">
        <v>1414</v>
      </c>
      <c r="H274" s="121" t="s">
        <v>212</v>
      </c>
    </row>
    <row r="275" spans="1:8" ht="51" x14ac:dyDescent="0.25">
      <c r="A275" s="121" t="s">
        <v>1932</v>
      </c>
      <c r="B275" s="115">
        <v>362.7</v>
      </c>
      <c r="C275" s="122" t="s">
        <v>930</v>
      </c>
      <c r="D275" s="121">
        <v>20171127</v>
      </c>
      <c r="E275" s="115">
        <v>362.7</v>
      </c>
      <c r="F275" s="122" t="s">
        <v>1933</v>
      </c>
      <c r="G275" s="122" t="s">
        <v>1423</v>
      </c>
      <c r="H275" s="121" t="s">
        <v>212</v>
      </c>
    </row>
    <row r="276" spans="1:8" ht="38.25" x14ac:dyDescent="0.25">
      <c r="A276" s="121" t="s">
        <v>1934</v>
      </c>
      <c r="B276" s="115">
        <v>30.55</v>
      </c>
      <c r="C276" s="122" t="s">
        <v>1935</v>
      </c>
      <c r="D276" s="121">
        <v>20171128</v>
      </c>
      <c r="E276" s="115">
        <v>30.55</v>
      </c>
      <c r="F276" s="122" t="s">
        <v>1936</v>
      </c>
      <c r="G276" s="122" t="s">
        <v>1408</v>
      </c>
      <c r="H276" s="121" t="s">
        <v>212</v>
      </c>
    </row>
    <row r="277" spans="1:8" ht="38.25" x14ac:dyDescent="0.25">
      <c r="A277" s="121" t="s">
        <v>1937</v>
      </c>
      <c r="B277" s="115">
        <v>57.75</v>
      </c>
      <c r="C277" s="122" t="s">
        <v>500</v>
      </c>
      <c r="D277" s="121">
        <v>20171204</v>
      </c>
      <c r="E277" s="115">
        <v>57.75</v>
      </c>
      <c r="F277" s="122" t="s">
        <v>1938</v>
      </c>
      <c r="G277" s="122" t="s">
        <v>1414</v>
      </c>
      <c r="H277" s="121" t="s">
        <v>212</v>
      </c>
    </row>
    <row r="278" spans="1:8" ht="63.75" x14ac:dyDescent="0.25">
      <c r="A278" s="121" t="s">
        <v>1939</v>
      </c>
      <c r="B278" s="115">
        <v>38.549999999999997</v>
      </c>
      <c r="C278" s="122" t="s">
        <v>500</v>
      </c>
      <c r="D278" s="121">
        <v>20171205</v>
      </c>
      <c r="E278" s="115">
        <v>38.549999999999997</v>
      </c>
      <c r="F278" s="122" t="s">
        <v>1940</v>
      </c>
      <c r="G278" s="122" t="s">
        <v>1417</v>
      </c>
      <c r="H278" s="121" t="s">
        <v>212</v>
      </c>
    </row>
    <row r="279" spans="1:8" ht="63.75" x14ac:dyDescent="0.25">
      <c r="A279" s="121" t="s">
        <v>1941</v>
      </c>
      <c r="B279" s="115">
        <v>1683</v>
      </c>
      <c r="C279" s="122" t="s">
        <v>332</v>
      </c>
      <c r="D279" s="121">
        <v>20171206</v>
      </c>
      <c r="E279" s="115">
        <v>1683</v>
      </c>
      <c r="F279" s="122" t="s">
        <v>1942</v>
      </c>
      <c r="G279" s="122" t="s">
        <v>1943</v>
      </c>
      <c r="H279" s="121" t="s">
        <v>212</v>
      </c>
    </row>
    <row r="280" spans="1:8" ht="63.75" x14ac:dyDescent="0.25">
      <c r="A280" s="121" t="s">
        <v>1944</v>
      </c>
      <c r="B280" s="115">
        <v>25476</v>
      </c>
      <c r="C280" s="122" t="s">
        <v>409</v>
      </c>
      <c r="D280" s="121">
        <v>20171206</v>
      </c>
      <c r="E280" s="115">
        <v>25476</v>
      </c>
      <c r="F280" s="122" t="s">
        <v>1945</v>
      </c>
      <c r="G280" s="122" t="s">
        <v>1724</v>
      </c>
      <c r="H280" s="121" t="s">
        <v>212</v>
      </c>
    </row>
    <row r="281" spans="1:8" ht="51" x14ac:dyDescent="0.25">
      <c r="A281" s="121" t="s">
        <v>1946</v>
      </c>
      <c r="B281" s="115">
        <v>125.93</v>
      </c>
      <c r="C281" s="122" t="s">
        <v>500</v>
      </c>
      <c r="D281" s="121">
        <v>20171206</v>
      </c>
      <c r="E281" s="115">
        <v>125.93</v>
      </c>
      <c r="F281" s="122" t="s">
        <v>1947</v>
      </c>
      <c r="G281" s="122" t="s">
        <v>1551</v>
      </c>
      <c r="H281" s="121" t="s">
        <v>212</v>
      </c>
    </row>
    <row r="282" spans="1:8" ht="51" x14ac:dyDescent="0.25">
      <c r="A282" s="121" t="s">
        <v>1948</v>
      </c>
      <c r="B282" s="115">
        <v>481.54</v>
      </c>
      <c r="C282" s="122" t="s">
        <v>500</v>
      </c>
      <c r="D282" s="121">
        <v>20171206</v>
      </c>
      <c r="E282" s="115">
        <v>481.54</v>
      </c>
      <c r="F282" s="122" t="s">
        <v>1949</v>
      </c>
      <c r="G282" s="122" t="s">
        <v>1423</v>
      </c>
      <c r="H282" s="121" t="s">
        <v>212</v>
      </c>
    </row>
    <row r="283" spans="1:8" ht="51" x14ac:dyDescent="0.25">
      <c r="A283" s="121" t="s">
        <v>1950</v>
      </c>
      <c r="B283" s="115">
        <v>158.43</v>
      </c>
      <c r="C283" s="122" t="s">
        <v>1900</v>
      </c>
      <c r="D283" s="121">
        <v>20171207</v>
      </c>
      <c r="E283" s="115">
        <v>158.43</v>
      </c>
      <c r="F283" s="122" t="s">
        <v>1951</v>
      </c>
      <c r="G283" s="122" t="s">
        <v>1414</v>
      </c>
      <c r="H283" s="121" t="s">
        <v>212</v>
      </c>
    </row>
    <row r="284" spans="1:8" ht="25.5" x14ac:dyDescent="0.25">
      <c r="A284" s="121" t="s">
        <v>1952</v>
      </c>
      <c r="B284" s="115">
        <v>1222.32</v>
      </c>
      <c r="C284" s="122" t="s">
        <v>500</v>
      </c>
      <c r="D284" s="121">
        <v>20171207</v>
      </c>
      <c r="E284" s="115">
        <v>1222.32</v>
      </c>
      <c r="F284" s="122" t="s">
        <v>1953</v>
      </c>
      <c r="G284" s="122" t="s">
        <v>1581</v>
      </c>
      <c r="H284" s="121" t="s">
        <v>212</v>
      </c>
    </row>
    <row r="285" spans="1:8" ht="51" x14ac:dyDescent="0.25">
      <c r="A285" s="121" t="s">
        <v>1954</v>
      </c>
      <c r="B285" s="115">
        <v>54.12</v>
      </c>
      <c r="C285" s="122" t="s">
        <v>1900</v>
      </c>
      <c r="D285" s="121">
        <v>20171207</v>
      </c>
      <c r="E285" s="115">
        <v>54.12</v>
      </c>
      <c r="F285" s="122" t="s">
        <v>1955</v>
      </c>
      <c r="G285" s="122" t="s">
        <v>1414</v>
      </c>
      <c r="H285" s="121" t="s">
        <v>212</v>
      </c>
    </row>
    <row r="286" spans="1:8" ht="25.5" x14ac:dyDescent="0.25">
      <c r="A286" s="121" t="s">
        <v>1956</v>
      </c>
      <c r="B286" s="115">
        <v>145.19</v>
      </c>
      <c r="C286" s="122" t="s">
        <v>1957</v>
      </c>
      <c r="D286" s="121">
        <v>20171211</v>
      </c>
      <c r="E286" s="115">
        <v>145.19</v>
      </c>
      <c r="F286" s="122" t="s">
        <v>1958</v>
      </c>
      <c r="G286" s="122" t="s">
        <v>1465</v>
      </c>
      <c r="H286" s="121" t="s">
        <v>212</v>
      </c>
    </row>
    <row r="287" spans="1:8" ht="38.25" x14ac:dyDescent="0.25">
      <c r="A287" s="121" t="s">
        <v>1959</v>
      </c>
      <c r="B287" s="115">
        <v>800</v>
      </c>
      <c r="C287" s="122" t="s">
        <v>1960</v>
      </c>
      <c r="D287" s="121">
        <v>20171211</v>
      </c>
      <c r="E287" s="115">
        <v>800</v>
      </c>
      <c r="F287" s="122" t="s">
        <v>1961</v>
      </c>
      <c r="G287" s="122" t="s">
        <v>1551</v>
      </c>
      <c r="H287" s="121" t="s">
        <v>212</v>
      </c>
    </row>
    <row r="288" spans="1:8" ht="51" x14ac:dyDescent="0.25">
      <c r="A288" s="121" t="s">
        <v>1962</v>
      </c>
      <c r="B288" s="115">
        <v>97.1</v>
      </c>
      <c r="C288" s="122" t="s">
        <v>500</v>
      </c>
      <c r="D288" s="121">
        <v>20171212</v>
      </c>
      <c r="E288" s="115">
        <v>97.1</v>
      </c>
      <c r="F288" s="122" t="s">
        <v>1963</v>
      </c>
      <c r="G288" s="122" t="s">
        <v>1423</v>
      </c>
      <c r="H288" s="121" t="s">
        <v>212</v>
      </c>
    </row>
    <row r="289" spans="1:8" ht="38.25" x14ac:dyDescent="0.25">
      <c r="A289" s="121" t="s">
        <v>1964</v>
      </c>
      <c r="B289" s="115">
        <v>56.55</v>
      </c>
      <c r="C289" s="122" t="s">
        <v>500</v>
      </c>
      <c r="D289" s="121">
        <v>20171212</v>
      </c>
      <c r="E289" s="115">
        <v>56.55</v>
      </c>
      <c r="F289" s="122" t="s">
        <v>1965</v>
      </c>
      <c r="G289" s="122" t="s">
        <v>1411</v>
      </c>
      <c r="H289" s="121" t="s">
        <v>212</v>
      </c>
    </row>
    <row r="290" spans="1:8" ht="38.25" x14ac:dyDescent="0.25">
      <c r="A290" s="121" t="s">
        <v>1966</v>
      </c>
      <c r="B290" s="115">
        <v>148.55000000000001</v>
      </c>
      <c r="C290" s="122" t="s">
        <v>500</v>
      </c>
      <c r="D290" s="121">
        <v>20171212</v>
      </c>
      <c r="E290" s="115">
        <v>148.55000000000001</v>
      </c>
      <c r="F290" s="122" t="s">
        <v>1967</v>
      </c>
      <c r="G290" s="122" t="s">
        <v>1423</v>
      </c>
      <c r="H290" s="121" t="s">
        <v>212</v>
      </c>
    </row>
    <row r="291" spans="1:8" ht="38.25" x14ac:dyDescent="0.25">
      <c r="A291" s="121" t="s">
        <v>1968</v>
      </c>
      <c r="B291" s="115">
        <v>58.55</v>
      </c>
      <c r="C291" s="122" t="s">
        <v>500</v>
      </c>
      <c r="D291" s="121">
        <v>20171212</v>
      </c>
      <c r="E291" s="115">
        <v>58.55</v>
      </c>
      <c r="F291" s="122" t="s">
        <v>1969</v>
      </c>
      <c r="G291" s="122" t="s">
        <v>1414</v>
      </c>
      <c r="H291" s="121" t="s">
        <v>212</v>
      </c>
    </row>
    <row r="292" spans="1:8" ht="38.25" x14ac:dyDescent="0.25">
      <c r="A292" s="121" t="s">
        <v>1970</v>
      </c>
      <c r="B292" s="115">
        <v>189.86</v>
      </c>
      <c r="C292" s="122" t="s">
        <v>500</v>
      </c>
      <c r="D292" s="121">
        <v>20171212</v>
      </c>
      <c r="E292" s="115">
        <v>189.86</v>
      </c>
      <c r="F292" s="122" t="s">
        <v>1971</v>
      </c>
      <c r="G292" s="122" t="s">
        <v>1972</v>
      </c>
      <c r="H292" s="121" t="s">
        <v>212</v>
      </c>
    </row>
    <row r="293" spans="1:8" ht="51" x14ac:dyDescent="0.25">
      <c r="A293" s="121" t="s">
        <v>1973</v>
      </c>
      <c r="B293" s="115">
        <v>483.07</v>
      </c>
      <c r="C293" s="122" t="s">
        <v>500</v>
      </c>
      <c r="D293" s="121">
        <v>20171215</v>
      </c>
      <c r="E293" s="115">
        <v>483.07</v>
      </c>
      <c r="F293" s="122" t="s">
        <v>1974</v>
      </c>
      <c r="G293" s="122" t="s">
        <v>1423</v>
      </c>
      <c r="H293" s="121" t="s">
        <v>212</v>
      </c>
    </row>
    <row r="294" spans="1:8" ht="51" x14ac:dyDescent="0.25">
      <c r="A294" s="121" t="s">
        <v>1975</v>
      </c>
      <c r="B294" s="115">
        <v>132.75</v>
      </c>
      <c r="C294" s="122" t="s">
        <v>500</v>
      </c>
      <c r="D294" s="121">
        <v>20171215</v>
      </c>
      <c r="E294" s="115">
        <v>132.75</v>
      </c>
      <c r="F294" s="122" t="s">
        <v>1976</v>
      </c>
      <c r="G294" s="122" t="s">
        <v>1414</v>
      </c>
      <c r="H294" s="121" t="s">
        <v>212</v>
      </c>
    </row>
    <row r="295" spans="1:8" ht="51" x14ac:dyDescent="0.25">
      <c r="A295" s="121" t="s">
        <v>1977</v>
      </c>
      <c r="B295" s="115">
        <v>4.88</v>
      </c>
      <c r="C295" s="122" t="s">
        <v>500</v>
      </c>
      <c r="D295" s="121">
        <v>20171215</v>
      </c>
      <c r="E295" s="115">
        <v>4.88</v>
      </c>
      <c r="F295" s="122" t="s">
        <v>1978</v>
      </c>
      <c r="G295" s="122" t="s">
        <v>1551</v>
      </c>
      <c r="H295" s="121" t="s">
        <v>212</v>
      </c>
    </row>
    <row r="296" spans="1:8" ht="51" x14ac:dyDescent="0.25">
      <c r="A296" s="121" t="s">
        <v>1979</v>
      </c>
      <c r="B296" s="115">
        <v>43.3</v>
      </c>
      <c r="C296" s="122" t="s">
        <v>500</v>
      </c>
      <c r="D296" s="121">
        <v>20171215</v>
      </c>
      <c r="E296" s="115">
        <v>43.3</v>
      </c>
      <c r="F296" s="122" t="s">
        <v>1980</v>
      </c>
      <c r="G296" s="122" t="s">
        <v>1414</v>
      </c>
      <c r="H296" s="121" t="s">
        <v>212</v>
      </c>
    </row>
    <row r="297" spans="1:8" ht="51" x14ac:dyDescent="0.25">
      <c r="A297" s="121" t="s">
        <v>1981</v>
      </c>
      <c r="B297" s="115">
        <v>2000</v>
      </c>
      <c r="C297" s="122" t="s">
        <v>607</v>
      </c>
      <c r="D297" s="121">
        <v>20171220</v>
      </c>
      <c r="E297" s="115">
        <v>2000</v>
      </c>
      <c r="F297" s="122" t="s">
        <v>1982</v>
      </c>
      <c r="G297" s="122" t="s">
        <v>1786</v>
      </c>
      <c r="H297" s="121" t="s">
        <v>212</v>
      </c>
    </row>
    <row r="298" spans="1:8" ht="63.75" x14ac:dyDescent="0.25">
      <c r="A298" s="121" t="s">
        <v>1983</v>
      </c>
      <c r="B298" s="115">
        <v>886</v>
      </c>
      <c r="C298" s="122" t="s">
        <v>409</v>
      </c>
      <c r="D298" s="121">
        <v>20171220</v>
      </c>
      <c r="E298" s="115">
        <v>886</v>
      </c>
      <c r="F298" s="122" t="s">
        <v>1984</v>
      </c>
      <c r="G298" s="122" t="s">
        <v>1724</v>
      </c>
      <c r="H298" s="121" t="s">
        <v>212</v>
      </c>
    </row>
    <row r="299" spans="1:8" ht="63.75" x14ac:dyDescent="0.25">
      <c r="A299" s="121" t="s">
        <v>1985</v>
      </c>
      <c r="B299" s="115">
        <v>170</v>
      </c>
      <c r="C299" s="122" t="s">
        <v>332</v>
      </c>
      <c r="D299" s="121">
        <v>20171220</v>
      </c>
      <c r="E299" s="115">
        <v>170</v>
      </c>
      <c r="F299" s="122" t="s">
        <v>1986</v>
      </c>
      <c r="G299" s="122" t="s">
        <v>1943</v>
      </c>
      <c r="H299" s="121" t="s">
        <v>212</v>
      </c>
    </row>
    <row r="300" spans="1:8" ht="25.5" x14ac:dyDescent="0.25">
      <c r="A300" s="121" t="s">
        <v>1987</v>
      </c>
      <c r="B300" s="115">
        <v>391.4</v>
      </c>
      <c r="C300" s="122" t="s">
        <v>1988</v>
      </c>
      <c r="D300" s="121">
        <v>20171221</v>
      </c>
      <c r="E300" s="115">
        <v>391.4</v>
      </c>
      <c r="F300" s="122" t="s">
        <v>1989</v>
      </c>
      <c r="G300" s="122" t="s">
        <v>1408</v>
      </c>
      <c r="H300" s="121" t="s">
        <v>212</v>
      </c>
    </row>
    <row r="301" spans="1:8" ht="25.5" x14ac:dyDescent="0.25">
      <c r="A301" s="121" t="s">
        <v>1990</v>
      </c>
      <c r="B301" s="115">
        <v>102.12</v>
      </c>
      <c r="C301" s="122" t="s">
        <v>1988</v>
      </c>
      <c r="D301" s="121">
        <v>20171221</v>
      </c>
      <c r="E301" s="115">
        <v>102.12</v>
      </c>
      <c r="F301" s="122" t="s">
        <v>1991</v>
      </c>
      <c r="G301" s="122" t="s">
        <v>1408</v>
      </c>
      <c r="H301" s="121" t="s">
        <v>212</v>
      </c>
    </row>
    <row r="302" spans="1:8" ht="38.25" x14ac:dyDescent="0.25">
      <c r="A302" s="121" t="s">
        <v>1992</v>
      </c>
      <c r="B302" s="115">
        <v>1534.51</v>
      </c>
      <c r="C302" s="122" t="s">
        <v>970</v>
      </c>
      <c r="D302" s="121">
        <v>20171221</v>
      </c>
      <c r="E302" s="115">
        <v>1534.51</v>
      </c>
      <c r="F302" s="122" t="s">
        <v>1993</v>
      </c>
      <c r="G302" s="122" t="s">
        <v>1994</v>
      </c>
      <c r="H302" s="121" t="s">
        <v>212</v>
      </c>
    </row>
    <row r="303" spans="1:8" ht="38.25" x14ac:dyDescent="0.25">
      <c r="A303" s="121" t="s">
        <v>1995</v>
      </c>
      <c r="B303" s="115">
        <v>9200</v>
      </c>
      <c r="C303" s="122" t="s">
        <v>500</v>
      </c>
      <c r="D303" s="121">
        <v>20171227</v>
      </c>
      <c r="E303" s="115">
        <v>9200</v>
      </c>
      <c r="F303" s="122" t="s">
        <v>1996</v>
      </c>
      <c r="G303" s="122" t="s">
        <v>1997</v>
      </c>
      <c r="H303" s="121" t="s">
        <v>212</v>
      </c>
    </row>
    <row r="304" spans="1:8" ht="38.25" x14ac:dyDescent="0.25">
      <c r="A304" s="121" t="s">
        <v>1998</v>
      </c>
      <c r="B304" s="115">
        <v>2592.67</v>
      </c>
      <c r="C304" s="122" t="s">
        <v>500</v>
      </c>
      <c r="D304" s="121">
        <v>20171227</v>
      </c>
      <c r="E304" s="115">
        <v>2592.67</v>
      </c>
      <c r="F304" s="122" t="s">
        <v>1999</v>
      </c>
      <c r="G304" s="122" t="s">
        <v>2000</v>
      </c>
      <c r="H304" s="121" t="s">
        <v>212</v>
      </c>
    </row>
    <row r="305" spans="1:8" ht="76.5" x14ac:dyDescent="0.25">
      <c r="A305" s="121" t="s">
        <v>2001</v>
      </c>
      <c r="B305" s="115">
        <v>2284.96</v>
      </c>
      <c r="C305" s="122" t="s">
        <v>500</v>
      </c>
      <c r="D305" s="121">
        <v>20171229</v>
      </c>
      <c r="E305" s="115">
        <v>2284.96</v>
      </c>
      <c r="F305" s="122" t="s">
        <v>2002</v>
      </c>
      <c r="G305" s="122" t="s">
        <v>1408</v>
      </c>
      <c r="H305" s="121" t="s">
        <v>212</v>
      </c>
    </row>
    <row r="306" spans="1:8" ht="51" x14ac:dyDescent="0.25">
      <c r="A306" s="121" t="s">
        <v>2003</v>
      </c>
      <c r="B306" s="115">
        <v>4074.1</v>
      </c>
      <c r="C306" s="122" t="s">
        <v>1344</v>
      </c>
      <c r="D306" s="121">
        <v>20171229</v>
      </c>
      <c r="E306" s="115">
        <v>4074.1</v>
      </c>
      <c r="F306" s="122" t="s">
        <v>2004</v>
      </c>
      <c r="G306" s="122" t="s">
        <v>2005</v>
      </c>
      <c r="H306" s="121" t="s">
        <v>212</v>
      </c>
    </row>
    <row r="307" spans="1:8" ht="25.5" x14ac:dyDescent="0.25">
      <c r="A307" s="121" t="s">
        <v>2006</v>
      </c>
      <c r="B307" s="115">
        <v>3327.01</v>
      </c>
      <c r="C307" s="122" t="s">
        <v>2007</v>
      </c>
      <c r="D307" s="121">
        <v>20171229</v>
      </c>
      <c r="E307" s="115">
        <v>3327.01</v>
      </c>
      <c r="F307" s="122" t="s">
        <v>2008</v>
      </c>
      <c r="G307" s="122" t="s">
        <v>1662</v>
      </c>
      <c r="H307" s="121" t="s">
        <v>212</v>
      </c>
    </row>
    <row r="308" spans="1:8" ht="38.25" x14ac:dyDescent="0.25">
      <c r="A308" s="121" t="s">
        <v>2009</v>
      </c>
      <c r="B308" s="115">
        <v>608.36</v>
      </c>
      <c r="C308" s="122" t="s">
        <v>675</v>
      </c>
      <c r="D308" s="121">
        <v>20171229</v>
      </c>
      <c r="E308" s="115">
        <v>608.36</v>
      </c>
      <c r="F308" s="122" t="s">
        <v>2010</v>
      </c>
      <c r="G308" s="122" t="s">
        <v>1662</v>
      </c>
      <c r="H308" s="121" t="s">
        <v>212</v>
      </c>
    </row>
    <row r="309" spans="1:8" x14ac:dyDescent="0.25">
      <c r="A309" s="121" t="s">
        <v>2011</v>
      </c>
      <c r="B309" s="115">
        <v>10400</v>
      </c>
      <c r="C309" s="122" t="s">
        <v>1333</v>
      </c>
      <c r="D309" s="121">
        <v>20171229</v>
      </c>
      <c r="E309" s="115">
        <v>10400</v>
      </c>
      <c r="F309" s="122" t="s">
        <v>2012</v>
      </c>
      <c r="G309" s="122" t="s">
        <v>2013</v>
      </c>
      <c r="H309" s="121" t="s">
        <v>212</v>
      </c>
    </row>
    <row r="310" spans="1:8" ht="63.75" x14ac:dyDescent="0.25">
      <c r="A310" s="121" t="s">
        <v>2014</v>
      </c>
      <c r="B310" s="115">
        <v>7.55</v>
      </c>
      <c r="C310" s="122" t="s">
        <v>2015</v>
      </c>
      <c r="D310" s="121">
        <v>20171229</v>
      </c>
      <c r="E310" s="115">
        <v>7.55</v>
      </c>
      <c r="F310" s="122" t="s">
        <v>2016</v>
      </c>
      <c r="G310" s="122" t="s">
        <v>1408</v>
      </c>
      <c r="H310" s="121" t="s">
        <v>212</v>
      </c>
    </row>
    <row r="311" spans="1:8" ht="25.5" x14ac:dyDescent="0.25">
      <c r="A311" s="121" t="s">
        <v>2017</v>
      </c>
      <c r="B311" s="115">
        <v>2.4500000000000002</v>
      </c>
      <c r="C311" s="122" t="s">
        <v>2018</v>
      </c>
      <c r="D311" s="121">
        <v>20180219</v>
      </c>
      <c r="E311" s="115">
        <v>2.4500000000000002</v>
      </c>
      <c r="F311" s="122" t="s">
        <v>2019</v>
      </c>
      <c r="G311" s="122" t="s">
        <v>2020</v>
      </c>
      <c r="H311" s="121" t="s">
        <v>212</v>
      </c>
    </row>
    <row r="312" spans="1:8" ht="25.5" x14ac:dyDescent="0.25">
      <c r="A312" s="121" t="s">
        <v>2021</v>
      </c>
      <c r="B312" s="115">
        <v>11.5</v>
      </c>
      <c r="C312" s="122" t="s">
        <v>500</v>
      </c>
      <c r="D312" s="121">
        <v>20180219</v>
      </c>
      <c r="E312" s="115">
        <v>11.5</v>
      </c>
      <c r="F312" s="122" t="s">
        <v>2022</v>
      </c>
      <c r="G312" s="122" t="s">
        <v>2023</v>
      </c>
      <c r="H312" s="121" t="s">
        <v>212</v>
      </c>
    </row>
    <row r="313" spans="1:8" ht="38.25" x14ac:dyDescent="0.25">
      <c r="A313" s="121" t="s">
        <v>2024</v>
      </c>
      <c r="B313" s="115">
        <v>36</v>
      </c>
      <c r="C313" s="122" t="s">
        <v>500</v>
      </c>
      <c r="D313" s="121">
        <v>20180219</v>
      </c>
      <c r="E313" s="115">
        <v>36</v>
      </c>
      <c r="F313" s="122" t="s">
        <v>2025</v>
      </c>
      <c r="G313" s="122" t="s">
        <v>2026</v>
      </c>
      <c r="H313" s="121" t="s">
        <v>212</v>
      </c>
    </row>
    <row r="314" spans="1:8" ht="38.25" x14ac:dyDescent="0.25">
      <c r="A314" s="121" t="s">
        <v>2027</v>
      </c>
      <c r="B314" s="115">
        <v>61.1</v>
      </c>
      <c r="C314" s="122" t="s">
        <v>500</v>
      </c>
      <c r="D314" s="121">
        <v>20180219</v>
      </c>
      <c r="E314" s="115">
        <v>61.1</v>
      </c>
      <c r="F314" s="122" t="s">
        <v>2028</v>
      </c>
      <c r="G314" s="122" t="s">
        <v>2026</v>
      </c>
      <c r="H314" s="121" t="s">
        <v>212</v>
      </c>
    </row>
    <row r="315" spans="1:8" ht="25.5" x14ac:dyDescent="0.25">
      <c r="A315" s="121" t="s">
        <v>2029</v>
      </c>
      <c r="B315" s="115">
        <v>20</v>
      </c>
      <c r="C315" s="122" t="s">
        <v>500</v>
      </c>
      <c r="D315" s="121">
        <v>20180219</v>
      </c>
      <c r="E315" s="115">
        <v>20</v>
      </c>
      <c r="F315" s="122" t="s">
        <v>2030</v>
      </c>
      <c r="G315" s="122" t="s">
        <v>2031</v>
      </c>
      <c r="H315" s="121" t="s">
        <v>212</v>
      </c>
    </row>
    <row r="316" spans="1:8" ht="25.5" x14ac:dyDescent="0.25">
      <c r="A316" s="121" t="s">
        <v>2032</v>
      </c>
      <c r="B316" s="115">
        <v>340</v>
      </c>
      <c r="C316" s="122" t="s">
        <v>500</v>
      </c>
      <c r="D316" s="121">
        <v>20180219</v>
      </c>
      <c r="E316" s="115">
        <v>340</v>
      </c>
      <c r="F316" s="122" t="s">
        <v>2033</v>
      </c>
      <c r="G316" s="122" t="s">
        <v>2034</v>
      </c>
      <c r="H316" s="121" t="s">
        <v>212</v>
      </c>
    </row>
    <row r="317" spans="1:8" ht="25.5" x14ac:dyDescent="0.25">
      <c r="A317" s="121" t="s">
        <v>2035</v>
      </c>
      <c r="B317" s="115">
        <v>55.12</v>
      </c>
      <c r="C317" s="122" t="s">
        <v>500</v>
      </c>
      <c r="D317" s="121">
        <v>20180219</v>
      </c>
      <c r="E317" s="115">
        <v>55.12</v>
      </c>
      <c r="F317" s="122" t="s">
        <v>2036</v>
      </c>
      <c r="G317" s="122" t="s">
        <v>2034</v>
      </c>
      <c r="H317" s="121" t="s">
        <v>212</v>
      </c>
    </row>
    <row r="318" spans="1:8" ht="25.5" x14ac:dyDescent="0.25">
      <c r="A318" s="121" t="s">
        <v>2037</v>
      </c>
      <c r="B318" s="115">
        <v>112.7</v>
      </c>
      <c r="C318" s="122" t="s">
        <v>607</v>
      </c>
      <c r="D318" s="121">
        <v>20180219</v>
      </c>
      <c r="E318" s="115">
        <v>112.7</v>
      </c>
      <c r="F318" s="122" t="s">
        <v>2038</v>
      </c>
      <c r="G318" s="122" t="s">
        <v>2039</v>
      </c>
      <c r="H318" s="121" t="s">
        <v>212</v>
      </c>
    </row>
    <row r="319" spans="1:8" ht="38.25" x14ac:dyDescent="0.25">
      <c r="A319" s="121" t="s">
        <v>2040</v>
      </c>
      <c r="B319" s="115">
        <v>129.15</v>
      </c>
      <c r="C319" s="122" t="s">
        <v>2041</v>
      </c>
      <c r="D319" s="121">
        <v>20180219</v>
      </c>
      <c r="E319" s="115">
        <v>129.15</v>
      </c>
      <c r="F319" s="122" t="s">
        <v>2042</v>
      </c>
      <c r="G319" s="122" t="s">
        <v>2043</v>
      </c>
      <c r="H319" s="121" t="s">
        <v>212</v>
      </c>
    </row>
    <row r="320" spans="1:8" ht="25.5" x14ac:dyDescent="0.25">
      <c r="A320" s="121" t="s">
        <v>2044</v>
      </c>
      <c r="B320" s="115">
        <v>594.5</v>
      </c>
      <c r="C320" s="122" t="s">
        <v>500</v>
      </c>
      <c r="D320" s="121">
        <v>20180219</v>
      </c>
      <c r="E320" s="115">
        <v>594.5</v>
      </c>
      <c r="F320" s="122" t="s">
        <v>2045</v>
      </c>
      <c r="G320" s="122" t="s">
        <v>2023</v>
      </c>
      <c r="H320" s="121" t="s">
        <v>212</v>
      </c>
    </row>
    <row r="321" spans="1:8" ht="25.5" x14ac:dyDescent="0.25">
      <c r="A321" s="121" t="s">
        <v>2046</v>
      </c>
      <c r="B321" s="115">
        <v>13.42</v>
      </c>
      <c r="C321" s="122" t="s">
        <v>500</v>
      </c>
      <c r="D321" s="121">
        <v>20180219</v>
      </c>
      <c r="E321" s="115">
        <v>13.42</v>
      </c>
      <c r="F321" s="122" t="s">
        <v>2047</v>
      </c>
      <c r="G321" s="122" t="s">
        <v>2048</v>
      </c>
      <c r="H321" s="121" t="s">
        <v>212</v>
      </c>
    </row>
    <row r="322" spans="1:8" ht="38.25" x14ac:dyDescent="0.25">
      <c r="A322" s="121" t="s">
        <v>2049</v>
      </c>
      <c r="B322" s="115">
        <v>385.5</v>
      </c>
      <c r="C322" s="122" t="s">
        <v>607</v>
      </c>
      <c r="D322" s="121">
        <v>20180219</v>
      </c>
      <c r="E322" s="115">
        <v>385.5</v>
      </c>
      <c r="F322" s="122" t="s">
        <v>2050</v>
      </c>
      <c r="G322" s="122" t="s">
        <v>2034</v>
      </c>
      <c r="H322" s="121" t="s">
        <v>212</v>
      </c>
    </row>
    <row r="323" spans="1:8" ht="38.25" x14ac:dyDescent="0.25">
      <c r="A323" s="121" t="s">
        <v>2051</v>
      </c>
      <c r="B323" s="115">
        <v>90</v>
      </c>
      <c r="C323" s="122" t="s">
        <v>500</v>
      </c>
      <c r="D323" s="121">
        <v>20180219</v>
      </c>
      <c r="E323" s="115">
        <v>90</v>
      </c>
      <c r="F323" s="122" t="s">
        <v>2052</v>
      </c>
      <c r="G323" s="122" t="s">
        <v>2053</v>
      </c>
      <c r="H323" s="121" t="s">
        <v>212</v>
      </c>
    </row>
    <row r="324" spans="1:8" ht="25.5" x14ac:dyDescent="0.25">
      <c r="A324" s="121" t="s">
        <v>2054</v>
      </c>
      <c r="B324" s="115">
        <v>30.55</v>
      </c>
      <c r="C324" s="122" t="s">
        <v>2055</v>
      </c>
      <c r="D324" s="121">
        <v>20180219</v>
      </c>
      <c r="E324" s="115">
        <v>30.55</v>
      </c>
      <c r="F324" s="122" t="s">
        <v>2056</v>
      </c>
      <c r="G324" s="122" t="s">
        <v>2023</v>
      </c>
      <c r="H324" s="121" t="s">
        <v>212</v>
      </c>
    </row>
    <row r="325" spans="1:8" ht="25.5" x14ac:dyDescent="0.25">
      <c r="A325" s="121" t="s">
        <v>2057</v>
      </c>
      <c r="B325" s="115">
        <v>91.65</v>
      </c>
      <c r="C325" s="122" t="s">
        <v>479</v>
      </c>
      <c r="D325" s="121">
        <v>20180219</v>
      </c>
      <c r="E325" s="115">
        <v>91.65</v>
      </c>
      <c r="F325" s="122" t="s">
        <v>2058</v>
      </c>
      <c r="G325" s="122" t="s">
        <v>2023</v>
      </c>
      <c r="H325" s="121" t="s">
        <v>212</v>
      </c>
    </row>
    <row r="326" spans="1:8" ht="25.5" x14ac:dyDescent="0.25">
      <c r="A326" s="121" t="s">
        <v>2059</v>
      </c>
      <c r="B326" s="115">
        <v>25.12</v>
      </c>
      <c r="C326" s="122" t="s">
        <v>500</v>
      </c>
      <c r="D326" s="121">
        <v>20180219</v>
      </c>
      <c r="E326" s="115">
        <v>25.12</v>
      </c>
      <c r="F326" s="122" t="s">
        <v>2060</v>
      </c>
      <c r="G326" s="122" t="s">
        <v>2031</v>
      </c>
      <c r="H326" s="121" t="s">
        <v>212</v>
      </c>
    </row>
    <row r="327" spans="1:8" ht="38.25" x14ac:dyDescent="0.25">
      <c r="A327" s="121" t="s">
        <v>2061</v>
      </c>
      <c r="B327" s="115">
        <v>37.4</v>
      </c>
      <c r="C327" s="122" t="s">
        <v>500</v>
      </c>
      <c r="D327" s="121">
        <v>20180219</v>
      </c>
      <c r="E327" s="115">
        <v>37.4</v>
      </c>
      <c r="F327" s="122" t="s">
        <v>2062</v>
      </c>
      <c r="G327" s="122" t="s">
        <v>2026</v>
      </c>
      <c r="H327" s="121" t="s">
        <v>212</v>
      </c>
    </row>
    <row r="328" spans="1:8" ht="38.25" x14ac:dyDescent="0.25">
      <c r="A328" s="121" t="s">
        <v>2063</v>
      </c>
      <c r="B328" s="115">
        <v>36</v>
      </c>
      <c r="C328" s="122" t="s">
        <v>500</v>
      </c>
      <c r="D328" s="121">
        <v>20180219</v>
      </c>
      <c r="E328" s="115">
        <v>36</v>
      </c>
      <c r="F328" s="122" t="s">
        <v>2064</v>
      </c>
      <c r="G328" s="122" t="s">
        <v>2053</v>
      </c>
      <c r="H328" s="121" t="s">
        <v>212</v>
      </c>
    </row>
    <row r="329" spans="1:8" ht="25.5" x14ac:dyDescent="0.25">
      <c r="A329" s="121" t="s">
        <v>2065</v>
      </c>
      <c r="B329" s="115">
        <v>260</v>
      </c>
      <c r="C329" s="122" t="s">
        <v>500</v>
      </c>
      <c r="D329" s="121">
        <v>20180219</v>
      </c>
      <c r="E329" s="115">
        <v>260</v>
      </c>
      <c r="F329" s="122" t="s">
        <v>2066</v>
      </c>
      <c r="G329" s="122" t="s">
        <v>2023</v>
      </c>
      <c r="H329" s="121" t="s">
        <v>212</v>
      </c>
    </row>
    <row r="330" spans="1:8" ht="25.5" x14ac:dyDescent="0.25">
      <c r="A330" s="121" t="s">
        <v>2067</v>
      </c>
      <c r="B330" s="115">
        <v>61.1</v>
      </c>
      <c r="C330" s="122" t="s">
        <v>500</v>
      </c>
      <c r="D330" s="121">
        <v>20180219</v>
      </c>
      <c r="E330" s="115">
        <v>61.1</v>
      </c>
      <c r="F330" s="122" t="s">
        <v>2068</v>
      </c>
      <c r="G330" s="122" t="s">
        <v>2023</v>
      </c>
      <c r="H330" s="121" t="s">
        <v>212</v>
      </c>
    </row>
    <row r="331" spans="1:8" ht="25.5" x14ac:dyDescent="0.25">
      <c r="A331" s="121" t="s">
        <v>2069</v>
      </c>
      <c r="B331" s="115">
        <v>30.55</v>
      </c>
      <c r="C331" s="122" t="s">
        <v>500</v>
      </c>
      <c r="D331" s="121">
        <v>20180219</v>
      </c>
      <c r="E331" s="115">
        <v>30.55</v>
      </c>
      <c r="F331" s="122" t="s">
        <v>2070</v>
      </c>
      <c r="G331" s="122" t="s">
        <v>2023</v>
      </c>
      <c r="H331" s="121" t="s">
        <v>212</v>
      </c>
    </row>
    <row r="332" spans="1:8" ht="25.5" x14ac:dyDescent="0.25">
      <c r="A332" s="121" t="s">
        <v>2071</v>
      </c>
      <c r="B332" s="115">
        <v>21.95</v>
      </c>
      <c r="C332" s="122" t="s">
        <v>2018</v>
      </c>
      <c r="D332" s="121">
        <v>20180219</v>
      </c>
      <c r="E332" s="115">
        <v>21.95</v>
      </c>
      <c r="F332" s="122" t="s">
        <v>2072</v>
      </c>
      <c r="G332" s="122" t="s">
        <v>2023</v>
      </c>
      <c r="H332" s="121" t="s">
        <v>212</v>
      </c>
    </row>
    <row r="333" spans="1:8" ht="25.5" x14ac:dyDescent="0.25">
      <c r="A333" s="121" t="s">
        <v>2073</v>
      </c>
      <c r="B333" s="115">
        <v>431.82</v>
      </c>
      <c r="C333" s="122" t="s">
        <v>500</v>
      </c>
      <c r="D333" s="121">
        <v>20180219</v>
      </c>
      <c r="E333" s="115">
        <v>431.82</v>
      </c>
      <c r="F333" s="122" t="s">
        <v>2074</v>
      </c>
      <c r="G333" s="122" t="s">
        <v>2043</v>
      </c>
      <c r="H333" s="121" t="s">
        <v>212</v>
      </c>
    </row>
    <row r="334" spans="1:8" ht="25.5" x14ac:dyDescent="0.25">
      <c r="A334" s="121" t="s">
        <v>2075</v>
      </c>
      <c r="B334" s="115">
        <v>822.94</v>
      </c>
      <c r="C334" s="122" t="s">
        <v>607</v>
      </c>
      <c r="D334" s="121">
        <v>20180219</v>
      </c>
      <c r="E334" s="115">
        <v>822.94</v>
      </c>
      <c r="F334" s="122" t="s">
        <v>2076</v>
      </c>
      <c r="G334" s="122" t="s">
        <v>2043</v>
      </c>
      <c r="H334" s="121" t="s">
        <v>212</v>
      </c>
    </row>
    <row r="335" spans="1:8" ht="38.25" x14ac:dyDescent="0.25">
      <c r="A335" s="121" t="s">
        <v>2077</v>
      </c>
      <c r="B335" s="115">
        <v>43</v>
      </c>
      <c r="C335" s="122" t="s">
        <v>500</v>
      </c>
      <c r="D335" s="121">
        <v>20180219</v>
      </c>
      <c r="E335" s="115">
        <v>43</v>
      </c>
      <c r="F335" s="122" t="s">
        <v>2078</v>
      </c>
      <c r="G335" s="122" t="s">
        <v>2026</v>
      </c>
      <c r="H335" s="121" t="s">
        <v>212</v>
      </c>
    </row>
    <row r="336" spans="1:8" ht="25.5" x14ac:dyDescent="0.25">
      <c r="A336" s="121" t="s">
        <v>2079</v>
      </c>
      <c r="B336" s="115">
        <v>17.920000000000002</v>
      </c>
      <c r="C336" s="122" t="s">
        <v>500</v>
      </c>
      <c r="D336" s="121">
        <v>20180219</v>
      </c>
      <c r="E336" s="115">
        <v>17.920000000000002</v>
      </c>
      <c r="F336" s="122" t="s">
        <v>2078</v>
      </c>
      <c r="G336" s="122" t="s">
        <v>2031</v>
      </c>
      <c r="H336" s="121" t="s">
        <v>212</v>
      </c>
    </row>
    <row r="337" spans="1:8" ht="25.5" x14ac:dyDescent="0.25">
      <c r="A337" s="121" t="s">
        <v>2080</v>
      </c>
      <c r="B337" s="115">
        <v>165</v>
      </c>
      <c r="C337" s="122" t="s">
        <v>500</v>
      </c>
      <c r="D337" s="121">
        <v>20180219</v>
      </c>
      <c r="E337" s="115">
        <v>165</v>
      </c>
      <c r="F337" s="122" t="s">
        <v>2081</v>
      </c>
      <c r="G337" s="122" t="s">
        <v>2039</v>
      </c>
      <c r="H337" s="121" t="s">
        <v>212</v>
      </c>
    </row>
    <row r="338" spans="1:8" ht="38.25" x14ac:dyDescent="0.25">
      <c r="A338" s="121" t="s">
        <v>2082</v>
      </c>
      <c r="B338" s="115">
        <v>624.54999999999995</v>
      </c>
      <c r="C338" s="122" t="s">
        <v>500</v>
      </c>
      <c r="D338" s="121">
        <v>20180219</v>
      </c>
      <c r="E338" s="115">
        <v>624.54999999999995</v>
      </c>
      <c r="F338" s="122" t="s">
        <v>2083</v>
      </c>
      <c r="G338" s="122" t="s">
        <v>2026</v>
      </c>
      <c r="H338" s="121" t="s">
        <v>212</v>
      </c>
    </row>
    <row r="339" spans="1:8" ht="25.5" x14ac:dyDescent="0.25">
      <c r="A339" s="121" t="s">
        <v>2084</v>
      </c>
      <c r="B339" s="115">
        <v>20</v>
      </c>
      <c r="C339" s="122" t="s">
        <v>500</v>
      </c>
      <c r="D339" s="121">
        <v>20180219</v>
      </c>
      <c r="E339" s="115">
        <v>20</v>
      </c>
      <c r="F339" s="122" t="s">
        <v>2083</v>
      </c>
      <c r="G339" s="122" t="s">
        <v>2031</v>
      </c>
      <c r="H339" s="121" t="s">
        <v>212</v>
      </c>
    </row>
    <row r="340" spans="1:8" ht="25.5" x14ac:dyDescent="0.25">
      <c r="A340" s="121" t="s">
        <v>2085</v>
      </c>
      <c r="B340" s="115">
        <v>141</v>
      </c>
      <c r="C340" s="122" t="s">
        <v>500</v>
      </c>
      <c r="D340" s="121">
        <v>20180219</v>
      </c>
      <c r="E340" s="115">
        <v>141</v>
      </c>
      <c r="F340" s="122" t="s">
        <v>2086</v>
      </c>
      <c r="G340" s="122" t="s">
        <v>2039</v>
      </c>
      <c r="H340" s="121" t="s">
        <v>212</v>
      </c>
    </row>
    <row r="341" spans="1:8" ht="25.5" x14ac:dyDescent="0.25">
      <c r="A341" s="121" t="s">
        <v>2087</v>
      </c>
      <c r="B341" s="115">
        <v>10</v>
      </c>
      <c r="C341" s="122" t="s">
        <v>500</v>
      </c>
      <c r="D341" s="121">
        <v>20180219</v>
      </c>
      <c r="E341" s="115">
        <v>10</v>
      </c>
      <c r="F341" s="122" t="s">
        <v>2086</v>
      </c>
      <c r="G341" s="122" t="s">
        <v>2031</v>
      </c>
      <c r="H341" s="121" t="s">
        <v>212</v>
      </c>
    </row>
    <row r="342" spans="1:8" ht="25.5" x14ac:dyDescent="0.25">
      <c r="A342" s="121" t="s">
        <v>2088</v>
      </c>
      <c r="B342" s="115">
        <v>61.1</v>
      </c>
      <c r="C342" s="122" t="s">
        <v>500</v>
      </c>
      <c r="D342" s="121">
        <v>20180219</v>
      </c>
      <c r="E342" s="115">
        <v>61.1</v>
      </c>
      <c r="F342" s="122" t="s">
        <v>2089</v>
      </c>
      <c r="G342" s="122" t="s">
        <v>2039</v>
      </c>
      <c r="H342" s="121" t="s">
        <v>212</v>
      </c>
    </row>
    <row r="343" spans="1:8" ht="25.5" x14ac:dyDescent="0.25">
      <c r="A343" s="121" t="s">
        <v>2090</v>
      </c>
      <c r="B343" s="115">
        <v>2005.72</v>
      </c>
      <c r="C343" s="122" t="s">
        <v>607</v>
      </c>
      <c r="D343" s="121">
        <v>20180219</v>
      </c>
      <c r="E343" s="115">
        <v>2005.72</v>
      </c>
      <c r="F343" s="122" t="s">
        <v>2091</v>
      </c>
      <c r="G343" s="122" t="s">
        <v>2020</v>
      </c>
      <c r="H343" s="121" t="s">
        <v>212</v>
      </c>
    </row>
    <row r="344" spans="1:8" ht="25.5" x14ac:dyDescent="0.25">
      <c r="A344" s="121" t="s">
        <v>2092</v>
      </c>
      <c r="B344" s="115">
        <v>37.659999999999997</v>
      </c>
      <c r="C344" s="122" t="s">
        <v>500</v>
      </c>
      <c r="D344" s="121">
        <v>20180219</v>
      </c>
      <c r="E344" s="115">
        <v>37.659999999999997</v>
      </c>
      <c r="F344" s="122" t="s">
        <v>2091</v>
      </c>
      <c r="G344" s="122" t="s">
        <v>2048</v>
      </c>
      <c r="H344" s="121" t="s">
        <v>212</v>
      </c>
    </row>
    <row r="345" spans="1:8" ht="38.25" x14ac:dyDescent="0.25">
      <c r="A345" s="121" t="s">
        <v>2093</v>
      </c>
      <c r="B345" s="115">
        <v>1729.05</v>
      </c>
      <c r="C345" s="122" t="s">
        <v>500</v>
      </c>
      <c r="D345" s="121">
        <v>20180219</v>
      </c>
      <c r="E345" s="115">
        <v>1729.05</v>
      </c>
      <c r="F345" s="122" t="s">
        <v>2094</v>
      </c>
      <c r="G345" s="122" t="s">
        <v>2026</v>
      </c>
      <c r="H345" s="121" t="s">
        <v>212</v>
      </c>
    </row>
    <row r="346" spans="1:8" ht="25.5" x14ac:dyDescent="0.25">
      <c r="A346" s="121" t="s">
        <v>2095</v>
      </c>
      <c r="B346" s="115">
        <v>20</v>
      </c>
      <c r="C346" s="122" t="s">
        <v>500</v>
      </c>
      <c r="D346" s="121">
        <v>20180219</v>
      </c>
      <c r="E346" s="115">
        <v>20</v>
      </c>
      <c r="F346" s="122" t="s">
        <v>2094</v>
      </c>
      <c r="G346" s="122" t="s">
        <v>2031</v>
      </c>
      <c r="H346" s="121" t="s">
        <v>212</v>
      </c>
    </row>
    <row r="347" spans="1:8" ht="25.5" x14ac:dyDescent="0.25">
      <c r="A347" s="121" t="s">
        <v>2096</v>
      </c>
      <c r="B347" s="115">
        <v>116.45</v>
      </c>
      <c r="C347" s="122" t="s">
        <v>500</v>
      </c>
      <c r="D347" s="121">
        <v>20180220</v>
      </c>
      <c r="E347" s="115">
        <v>116.45</v>
      </c>
      <c r="F347" s="122" t="s">
        <v>2097</v>
      </c>
      <c r="G347" s="122" t="s">
        <v>2020</v>
      </c>
      <c r="H347" s="121" t="s">
        <v>212</v>
      </c>
    </row>
    <row r="348" spans="1:8" ht="38.25" x14ac:dyDescent="0.25">
      <c r="A348" s="121" t="s">
        <v>2098</v>
      </c>
      <c r="B348" s="115">
        <v>31.1</v>
      </c>
      <c r="C348" s="122" t="s">
        <v>500</v>
      </c>
      <c r="D348" s="121">
        <v>20180220</v>
      </c>
      <c r="E348" s="115">
        <v>31.1</v>
      </c>
      <c r="F348" s="122" t="s">
        <v>2099</v>
      </c>
      <c r="G348" s="122" t="s">
        <v>2053</v>
      </c>
      <c r="H348" s="121" t="s">
        <v>212</v>
      </c>
    </row>
    <row r="349" spans="1:8" ht="25.5" x14ac:dyDescent="0.25">
      <c r="A349" s="121" t="s">
        <v>2100</v>
      </c>
      <c r="B349" s="115">
        <v>33.299999999999997</v>
      </c>
      <c r="C349" s="122" t="s">
        <v>500</v>
      </c>
      <c r="D349" s="121">
        <v>20180220</v>
      </c>
      <c r="E349" s="115">
        <v>33.299999999999997</v>
      </c>
      <c r="F349" s="122" t="s">
        <v>2101</v>
      </c>
      <c r="G349" s="122" t="s">
        <v>2039</v>
      </c>
      <c r="H349" s="121" t="s">
        <v>212</v>
      </c>
    </row>
    <row r="350" spans="1:8" ht="38.25" x14ac:dyDescent="0.25">
      <c r="A350" s="121" t="s">
        <v>2102</v>
      </c>
      <c r="B350" s="115">
        <v>305.5</v>
      </c>
      <c r="C350" s="122" t="s">
        <v>500</v>
      </c>
      <c r="D350" s="121">
        <v>20180220</v>
      </c>
      <c r="E350" s="115">
        <v>305.5</v>
      </c>
      <c r="F350" s="122" t="s">
        <v>2103</v>
      </c>
      <c r="G350" s="122" t="s">
        <v>2026</v>
      </c>
      <c r="H350" s="121" t="s">
        <v>212</v>
      </c>
    </row>
    <row r="351" spans="1:8" ht="25.5" x14ac:dyDescent="0.25">
      <c r="A351" s="121" t="s">
        <v>2104</v>
      </c>
      <c r="B351" s="115">
        <v>19.2</v>
      </c>
      <c r="C351" s="122" t="s">
        <v>500</v>
      </c>
      <c r="D351" s="121">
        <v>20180220</v>
      </c>
      <c r="E351" s="115">
        <v>19.2</v>
      </c>
      <c r="F351" s="122" t="s">
        <v>2101</v>
      </c>
      <c r="G351" s="122" t="s">
        <v>2031</v>
      </c>
      <c r="H351" s="121" t="s">
        <v>212</v>
      </c>
    </row>
    <row r="352" spans="1:8" ht="25.5" x14ac:dyDescent="0.25">
      <c r="A352" s="121" t="s">
        <v>2105</v>
      </c>
      <c r="B352" s="115">
        <v>91.3</v>
      </c>
      <c r="C352" s="122" t="s">
        <v>607</v>
      </c>
      <c r="D352" s="121">
        <v>20180220</v>
      </c>
      <c r="E352" s="115">
        <v>91.3</v>
      </c>
      <c r="F352" s="122" t="s">
        <v>2106</v>
      </c>
      <c r="G352" s="122" t="s">
        <v>2020</v>
      </c>
      <c r="H352" s="121" t="s">
        <v>212</v>
      </c>
    </row>
    <row r="353" spans="1:8" ht="38.25" x14ac:dyDescent="0.25">
      <c r="A353" s="121" t="s">
        <v>2107</v>
      </c>
      <c r="B353" s="115">
        <v>61.1</v>
      </c>
      <c r="C353" s="122" t="s">
        <v>500</v>
      </c>
      <c r="D353" s="121">
        <v>20180220</v>
      </c>
      <c r="E353" s="115">
        <v>61.1</v>
      </c>
      <c r="F353" s="122" t="s">
        <v>2108</v>
      </c>
      <c r="G353" s="122" t="s">
        <v>2026</v>
      </c>
      <c r="H353" s="121" t="s">
        <v>212</v>
      </c>
    </row>
    <row r="354" spans="1:8" ht="25.5" x14ac:dyDescent="0.25">
      <c r="A354" s="121" t="s">
        <v>2109</v>
      </c>
      <c r="B354" s="115">
        <v>158</v>
      </c>
      <c r="C354" s="122" t="s">
        <v>500</v>
      </c>
      <c r="D354" s="121">
        <v>20180220</v>
      </c>
      <c r="E354" s="115">
        <v>158</v>
      </c>
      <c r="F354" s="122" t="s">
        <v>2110</v>
      </c>
      <c r="G354" s="122" t="s">
        <v>2039</v>
      </c>
      <c r="H354" s="121" t="s">
        <v>212</v>
      </c>
    </row>
    <row r="355" spans="1:8" ht="25.5" x14ac:dyDescent="0.25">
      <c r="A355" s="121" t="s">
        <v>2111</v>
      </c>
      <c r="B355" s="115">
        <v>66.78</v>
      </c>
      <c r="C355" s="122" t="s">
        <v>500</v>
      </c>
      <c r="D355" s="121">
        <v>20180220</v>
      </c>
      <c r="E355" s="115">
        <v>66.78</v>
      </c>
      <c r="F355" s="122" t="s">
        <v>2112</v>
      </c>
      <c r="G355" s="122" t="s">
        <v>2039</v>
      </c>
      <c r="H355" s="121" t="s">
        <v>212</v>
      </c>
    </row>
    <row r="356" spans="1:8" ht="25.5" x14ac:dyDescent="0.25">
      <c r="A356" s="121" t="s">
        <v>2113</v>
      </c>
      <c r="B356" s="115">
        <v>600</v>
      </c>
      <c r="C356" s="122" t="s">
        <v>500</v>
      </c>
      <c r="D356" s="121">
        <v>20180220</v>
      </c>
      <c r="E356" s="115">
        <v>600</v>
      </c>
      <c r="F356" s="122" t="s">
        <v>2114</v>
      </c>
      <c r="G356" s="122" t="s">
        <v>2031</v>
      </c>
      <c r="H356" s="121" t="s">
        <v>212</v>
      </c>
    </row>
    <row r="357" spans="1:8" ht="25.5" x14ac:dyDescent="0.25">
      <c r="A357" s="121" t="s">
        <v>2115</v>
      </c>
      <c r="B357" s="115">
        <v>250</v>
      </c>
      <c r="C357" s="122" t="s">
        <v>500</v>
      </c>
      <c r="D357" s="121">
        <v>20180220</v>
      </c>
      <c r="E357" s="115">
        <v>250</v>
      </c>
      <c r="F357" s="122" t="s">
        <v>2116</v>
      </c>
      <c r="G357" s="122" t="s">
        <v>2023</v>
      </c>
      <c r="H357" s="121" t="s">
        <v>212</v>
      </c>
    </row>
    <row r="358" spans="1:8" ht="25.5" x14ac:dyDescent="0.25">
      <c r="A358" s="121" t="s">
        <v>2117</v>
      </c>
      <c r="B358" s="115">
        <v>14.64</v>
      </c>
      <c r="C358" s="122" t="s">
        <v>500</v>
      </c>
      <c r="D358" s="121">
        <v>20180220</v>
      </c>
      <c r="E358" s="115">
        <v>14.64</v>
      </c>
      <c r="F358" s="122" t="s">
        <v>2118</v>
      </c>
      <c r="G358" s="122" t="s">
        <v>2048</v>
      </c>
      <c r="H358" s="121" t="s">
        <v>212</v>
      </c>
    </row>
    <row r="359" spans="1:8" ht="25.5" x14ac:dyDescent="0.25">
      <c r="A359" s="121" t="s">
        <v>2119</v>
      </c>
      <c r="B359" s="115">
        <v>61.1</v>
      </c>
      <c r="C359" s="122" t="s">
        <v>500</v>
      </c>
      <c r="D359" s="121">
        <v>20180220</v>
      </c>
      <c r="E359" s="115">
        <v>61.1</v>
      </c>
      <c r="F359" s="122" t="s">
        <v>2120</v>
      </c>
      <c r="G359" s="122" t="s">
        <v>2023</v>
      </c>
      <c r="H359" s="121" t="s">
        <v>212</v>
      </c>
    </row>
    <row r="360" spans="1:8" ht="25.5" x14ac:dyDescent="0.25">
      <c r="A360" s="121" t="s">
        <v>2121</v>
      </c>
      <c r="B360" s="115">
        <v>19.8</v>
      </c>
      <c r="C360" s="122" t="s">
        <v>500</v>
      </c>
      <c r="D360" s="121">
        <v>20180220</v>
      </c>
      <c r="E360" s="115">
        <v>19.8</v>
      </c>
      <c r="F360" s="122" t="s">
        <v>2122</v>
      </c>
      <c r="G360" s="122" t="s">
        <v>2043</v>
      </c>
      <c r="H360" s="121" t="s">
        <v>212</v>
      </c>
    </row>
    <row r="361" spans="1:8" ht="38.25" x14ac:dyDescent="0.25">
      <c r="A361" s="121" t="s">
        <v>2123</v>
      </c>
      <c r="B361" s="115">
        <v>297.8</v>
      </c>
      <c r="C361" s="122" t="s">
        <v>500</v>
      </c>
      <c r="D361" s="121">
        <v>20180220</v>
      </c>
      <c r="E361" s="115">
        <v>297.8</v>
      </c>
      <c r="F361" s="122" t="s">
        <v>2124</v>
      </c>
      <c r="G361" s="122" t="s">
        <v>2125</v>
      </c>
      <c r="H361" s="121" t="s">
        <v>212</v>
      </c>
    </row>
    <row r="362" spans="1:8" ht="25.5" x14ac:dyDescent="0.25">
      <c r="A362" s="121" t="s">
        <v>2126</v>
      </c>
      <c r="B362" s="115">
        <v>650</v>
      </c>
      <c r="C362" s="122" t="s">
        <v>253</v>
      </c>
      <c r="D362" s="121">
        <v>20180220</v>
      </c>
      <c r="E362" s="115">
        <v>650</v>
      </c>
      <c r="F362" s="122" t="s">
        <v>2127</v>
      </c>
      <c r="G362" s="122" t="s">
        <v>2048</v>
      </c>
      <c r="H362" s="121" t="s">
        <v>212</v>
      </c>
    </row>
    <row r="363" spans="1:8" ht="38.25" x14ac:dyDescent="0.25">
      <c r="A363" s="121" t="s">
        <v>2128</v>
      </c>
      <c r="B363" s="115">
        <v>150.15</v>
      </c>
      <c r="C363" s="122" t="s">
        <v>500</v>
      </c>
      <c r="D363" s="121">
        <v>20180220</v>
      </c>
      <c r="E363" s="115">
        <v>150.15</v>
      </c>
      <c r="F363" s="122" t="s">
        <v>2129</v>
      </c>
      <c r="G363" s="122" t="s">
        <v>2026</v>
      </c>
      <c r="H363" s="121" t="s">
        <v>212</v>
      </c>
    </row>
    <row r="364" spans="1:8" ht="25.5" x14ac:dyDescent="0.25">
      <c r="A364" s="121" t="s">
        <v>2130</v>
      </c>
      <c r="B364" s="115">
        <v>42.9</v>
      </c>
      <c r="C364" s="122" t="s">
        <v>500</v>
      </c>
      <c r="D364" s="121">
        <v>20180220</v>
      </c>
      <c r="E364" s="115">
        <v>42.9</v>
      </c>
      <c r="F364" s="122" t="s">
        <v>2131</v>
      </c>
      <c r="G364" s="122" t="s">
        <v>2039</v>
      </c>
      <c r="H364" s="121" t="s">
        <v>212</v>
      </c>
    </row>
    <row r="365" spans="1:8" ht="38.25" x14ac:dyDescent="0.25">
      <c r="A365" s="121" t="s">
        <v>2132</v>
      </c>
      <c r="B365" s="115">
        <v>31.1</v>
      </c>
      <c r="C365" s="122" t="s">
        <v>500</v>
      </c>
      <c r="D365" s="121">
        <v>20180220</v>
      </c>
      <c r="E365" s="115">
        <v>31.1</v>
      </c>
      <c r="F365" s="122" t="s">
        <v>2133</v>
      </c>
      <c r="G365" s="122" t="s">
        <v>2053</v>
      </c>
      <c r="H365" s="121" t="s">
        <v>212</v>
      </c>
    </row>
    <row r="366" spans="1:8" ht="51" x14ac:dyDescent="0.25">
      <c r="A366" s="121" t="s">
        <v>2134</v>
      </c>
      <c r="B366" s="115">
        <v>42.03</v>
      </c>
      <c r="C366" s="122" t="s">
        <v>2135</v>
      </c>
      <c r="D366" s="121">
        <v>20180220</v>
      </c>
      <c r="E366" s="115">
        <v>42.03</v>
      </c>
      <c r="F366" s="122" t="s">
        <v>2136</v>
      </c>
      <c r="G366" s="122" t="s">
        <v>2137</v>
      </c>
      <c r="H366" s="121" t="s">
        <v>212</v>
      </c>
    </row>
    <row r="367" spans="1:8" ht="38.25" x14ac:dyDescent="0.25">
      <c r="A367" s="121" t="s">
        <v>2138</v>
      </c>
      <c r="B367" s="115">
        <v>61.1</v>
      </c>
      <c r="C367" s="122" t="s">
        <v>500</v>
      </c>
      <c r="D367" s="121">
        <v>20180220</v>
      </c>
      <c r="E367" s="115">
        <v>61.1</v>
      </c>
      <c r="F367" s="122" t="s">
        <v>2139</v>
      </c>
      <c r="G367" s="122" t="s">
        <v>2053</v>
      </c>
      <c r="H367" s="121" t="s">
        <v>212</v>
      </c>
    </row>
    <row r="368" spans="1:8" ht="25.5" x14ac:dyDescent="0.25">
      <c r="A368" s="121" t="s">
        <v>2140</v>
      </c>
      <c r="B368" s="115">
        <v>111.1</v>
      </c>
      <c r="C368" s="122" t="s">
        <v>500</v>
      </c>
      <c r="D368" s="121">
        <v>20180220</v>
      </c>
      <c r="E368" s="115">
        <v>111.1</v>
      </c>
      <c r="F368" s="122" t="s">
        <v>2141</v>
      </c>
      <c r="G368" s="122" t="s">
        <v>2023</v>
      </c>
      <c r="H368" s="121" t="s">
        <v>212</v>
      </c>
    </row>
    <row r="369" spans="1:8" ht="25.5" x14ac:dyDescent="0.25">
      <c r="A369" s="121" t="s">
        <v>2142</v>
      </c>
      <c r="B369" s="115">
        <v>100</v>
      </c>
      <c r="C369" s="122" t="s">
        <v>500</v>
      </c>
      <c r="D369" s="121">
        <v>20180220</v>
      </c>
      <c r="E369" s="115">
        <v>100</v>
      </c>
      <c r="F369" s="122" t="s">
        <v>2143</v>
      </c>
      <c r="G369" s="122" t="s">
        <v>2034</v>
      </c>
      <c r="H369" s="121" t="s">
        <v>212</v>
      </c>
    </row>
    <row r="370" spans="1:8" ht="25.5" x14ac:dyDescent="0.25">
      <c r="A370" s="121" t="s">
        <v>2144</v>
      </c>
      <c r="B370" s="115">
        <v>850</v>
      </c>
      <c r="C370" s="122" t="s">
        <v>500</v>
      </c>
      <c r="D370" s="121">
        <v>20180220</v>
      </c>
      <c r="E370" s="115">
        <v>850</v>
      </c>
      <c r="F370" s="122" t="s">
        <v>2143</v>
      </c>
      <c r="G370" s="122" t="s">
        <v>2145</v>
      </c>
      <c r="H370" s="121" t="s">
        <v>212</v>
      </c>
    </row>
    <row r="371" spans="1:8" ht="38.25" x14ac:dyDescent="0.25">
      <c r="A371" s="121" t="s">
        <v>2146</v>
      </c>
      <c r="B371" s="115">
        <v>68.55</v>
      </c>
      <c r="C371" s="122" t="s">
        <v>500</v>
      </c>
      <c r="D371" s="121">
        <v>20180220</v>
      </c>
      <c r="E371" s="115">
        <v>68.55</v>
      </c>
      <c r="F371" s="122" t="s">
        <v>2147</v>
      </c>
      <c r="G371" s="122" t="s">
        <v>2026</v>
      </c>
      <c r="H371" s="121" t="s">
        <v>212</v>
      </c>
    </row>
    <row r="372" spans="1:8" ht="38.25" x14ac:dyDescent="0.25">
      <c r="A372" s="121" t="s">
        <v>2148</v>
      </c>
      <c r="B372" s="115">
        <v>99.6</v>
      </c>
      <c r="C372" s="122" t="s">
        <v>500</v>
      </c>
      <c r="D372" s="121">
        <v>20180220</v>
      </c>
      <c r="E372" s="115">
        <v>99.6</v>
      </c>
      <c r="F372" s="122" t="s">
        <v>2149</v>
      </c>
      <c r="G372" s="122" t="s">
        <v>2026</v>
      </c>
      <c r="H372" s="121" t="s">
        <v>212</v>
      </c>
    </row>
    <row r="373" spans="1:8" ht="38.25" x14ac:dyDescent="0.25">
      <c r="A373" s="121" t="s">
        <v>2150</v>
      </c>
      <c r="B373" s="115">
        <v>128</v>
      </c>
      <c r="C373" s="122" t="s">
        <v>500</v>
      </c>
      <c r="D373" s="121">
        <v>20180220</v>
      </c>
      <c r="E373" s="115">
        <v>128</v>
      </c>
      <c r="F373" s="122" t="s">
        <v>2151</v>
      </c>
      <c r="G373" s="122" t="s">
        <v>2026</v>
      </c>
      <c r="H373" s="121" t="s">
        <v>212</v>
      </c>
    </row>
    <row r="374" spans="1:8" ht="25.5" x14ac:dyDescent="0.25">
      <c r="A374" s="121" t="s">
        <v>2152</v>
      </c>
      <c r="B374" s="115">
        <v>133.5</v>
      </c>
      <c r="C374" s="122" t="s">
        <v>500</v>
      </c>
      <c r="D374" s="121">
        <v>20180220</v>
      </c>
      <c r="E374" s="115">
        <v>133.5</v>
      </c>
      <c r="F374" s="122" t="s">
        <v>2153</v>
      </c>
      <c r="G374" s="122" t="s">
        <v>2034</v>
      </c>
      <c r="H374" s="121" t="s">
        <v>212</v>
      </c>
    </row>
    <row r="375" spans="1:8" ht="38.25" x14ac:dyDescent="0.25">
      <c r="A375" s="121" t="s">
        <v>2154</v>
      </c>
      <c r="B375" s="115">
        <v>18</v>
      </c>
      <c r="C375" s="122" t="s">
        <v>500</v>
      </c>
      <c r="D375" s="121">
        <v>20180220</v>
      </c>
      <c r="E375" s="115">
        <v>18</v>
      </c>
      <c r="F375" s="122" t="s">
        <v>2155</v>
      </c>
      <c r="G375" s="122" t="s">
        <v>2026</v>
      </c>
      <c r="H375" s="121" t="s">
        <v>212</v>
      </c>
    </row>
    <row r="376" spans="1:8" ht="38.25" x14ac:dyDescent="0.25">
      <c r="A376" s="121" t="s">
        <v>2156</v>
      </c>
      <c r="B376" s="115">
        <v>30.55</v>
      </c>
      <c r="C376" s="122" t="s">
        <v>500</v>
      </c>
      <c r="D376" s="121">
        <v>20180220</v>
      </c>
      <c r="E376" s="115">
        <v>30.55</v>
      </c>
      <c r="F376" s="122" t="s">
        <v>2157</v>
      </c>
      <c r="G376" s="122" t="s">
        <v>2026</v>
      </c>
      <c r="H376" s="121" t="s">
        <v>212</v>
      </c>
    </row>
    <row r="377" spans="1:8" ht="38.25" x14ac:dyDescent="0.25">
      <c r="A377" s="121" t="s">
        <v>2158</v>
      </c>
      <c r="B377" s="115">
        <v>427.7</v>
      </c>
      <c r="C377" s="122" t="s">
        <v>500</v>
      </c>
      <c r="D377" s="121">
        <v>20180220</v>
      </c>
      <c r="E377" s="115">
        <v>427.7</v>
      </c>
      <c r="F377" s="122" t="s">
        <v>2159</v>
      </c>
      <c r="G377" s="122" t="s">
        <v>2026</v>
      </c>
      <c r="H377" s="121" t="s">
        <v>212</v>
      </c>
    </row>
    <row r="378" spans="1:8" ht="89.25" x14ac:dyDescent="0.25">
      <c r="A378" s="121" t="s">
        <v>2160</v>
      </c>
      <c r="B378" s="115">
        <v>740</v>
      </c>
      <c r="C378" s="122" t="s">
        <v>1275</v>
      </c>
      <c r="D378" s="121">
        <v>20180222</v>
      </c>
      <c r="E378" s="115">
        <v>740</v>
      </c>
      <c r="F378" s="122" t="s">
        <v>2161</v>
      </c>
      <c r="G378" s="122" t="s">
        <v>2162</v>
      </c>
      <c r="H378" s="121" t="s">
        <v>212</v>
      </c>
    </row>
    <row r="379" spans="1:8" ht="25.5" x14ac:dyDescent="0.25">
      <c r="A379" s="121" t="s">
        <v>2163</v>
      </c>
      <c r="B379" s="115">
        <v>95.16</v>
      </c>
      <c r="C379" s="122" t="s">
        <v>500</v>
      </c>
      <c r="D379" s="121">
        <v>20180223</v>
      </c>
      <c r="E379" s="115">
        <v>95.16</v>
      </c>
      <c r="F379" s="122" t="s">
        <v>2164</v>
      </c>
      <c r="G379" s="122" t="s">
        <v>2034</v>
      </c>
      <c r="H379" s="121" t="s">
        <v>212</v>
      </c>
    </row>
    <row r="380" spans="1:8" ht="38.25" x14ac:dyDescent="0.25">
      <c r="A380" s="121" t="s">
        <v>2165</v>
      </c>
      <c r="B380" s="115">
        <v>71.37</v>
      </c>
      <c r="C380" s="122" t="s">
        <v>500</v>
      </c>
      <c r="D380" s="121">
        <v>20180223</v>
      </c>
      <c r="E380" s="115">
        <v>71.37</v>
      </c>
      <c r="F380" s="122" t="s">
        <v>2164</v>
      </c>
      <c r="G380" s="122" t="s">
        <v>2053</v>
      </c>
      <c r="H380" s="121" t="s">
        <v>212</v>
      </c>
    </row>
    <row r="381" spans="1:8" ht="38.25" x14ac:dyDescent="0.25">
      <c r="A381" s="121" t="s">
        <v>2166</v>
      </c>
      <c r="B381" s="115">
        <v>158.1</v>
      </c>
      <c r="C381" s="122" t="s">
        <v>2167</v>
      </c>
      <c r="D381" s="121">
        <v>20180301</v>
      </c>
      <c r="E381" s="115">
        <v>158.1</v>
      </c>
      <c r="F381" s="122" t="s">
        <v>2168</v>
      </c>
      <c r="G381" s="122" t="s">
        <v>2023</v>
      </c>
      <c r="H381" s="121" t="s">
        <v>212</v>
      </c>
    </row>
    <row r="382" spans="1:8" ht="38.25" x14ac:dyDescent="0.25">
      <c r="A382" s="121" t="s">
        <v>2169</v>
      </c>
      <c r="B382" s="115">
        <v>122.2</v>
      </c>
      <c r="C382" s="122" t="s">
        <v>2170</v>
      </c>
      <c r="D382" s="121">
        <v>20180301</v>
      </c>
      <c r="E382" s="115">
        <v>122.2</v>
      </c>
      <c r="F382" s="122" t="s">
        <v>2171</v>
      </c>
      <c r="G382" s="122" t="s">
        <v>2020</v>
      </c>
      <c r="H382" s="121" t="s">
        <v>212</v>
      </c>
    </row>
    <row r="383" spans="1:8" ht="38.25" x14ac:dyDescent="0.25">
      <c r="A383" s="121" t="s">
        <v>2172</v>
      </c>
      <c r="B383" s="115">
        <v>91.65</v>
      </c>
      <c r="C383" s="122" t="s">
        <v>500</v>
      </c>
      <c r="D383" s="121">
        <v>20180301</v>
      </c>
      <c r="E383" s="115">
        <v>91.65</v>
      </c>
      <c r="F383" s="122" t="s">
        <v>2173</v>
      </c>
      <c r="G383" s="122" t="s">
        <v>2023</v>
      </c>
      <c r="H383" s="121" t="s">
        <v>212</v>
      </c>
    </row>
    <row r="384" spans="1:8" ht="38.25" x14ac:dyDescent="0.25">
      <c r="A384" s="121" t="s">
        <v>2174</v>
      </c>
      <c r="B384" s="115">
        <v>1287.6199999999999</v>
      </c>
      <c r="C384" s="122" t="s">
        <v>500</v>
      </c>
      <c r="D384" s="121">
        <v>20180305</v>
      </c>
      <c r="E384" s="115">
        <v>1287.6199999999999</v>
      </c>
      <c r="F384" s="122" t="s">
        <v>2175</v>
      </c>
      <c r="G384" s="122" t="s">
        <v>2020</v>
      </c>
      <c r="H384" s="121" t="s">
        <v>212</v>
      </c>
    </row>
    <row r="385" spans="1:8" ht="25.5" x14ac:dyDescent="0.25">
      <c r="A385" s="121" t="s">
        <v>2176</v>
      </c>
      <c r="B385" s="115">
        <v>34.119999999999997</v>
      </c>
      <c r="C385" s="122" t="s">
        <v>500</v>
      </c>
      <c r="D385" s="121">
        <v>20180305</v>
      </c>
      <c r="E385" s="115">
        <v>34.119999999999997</v>
      </c>
      <c r="F385" s="122" t="s">
        <v>2177</v>
      </c>
      <c r="G385" s="122" t="s">
        <v>2048</v>
      </c>
      <c r="H385" s="121" t="s">
        <v>212</v>
      </c>
    </row>
    <row r="386" spans="1:8" ht="25.5" x14ac:dyDescent="0.25">
      <c r="A386" s="121" t="s">
        <v>2178</v>
      </c>
      <c r="B386" s="115">
        <v>551.82000000000005</v>
      </c>
      <c r="C386" s="122" t="s">
        <v>500</v>
      </c>
      <c r="D386" s="121">
        <v>20180305</v>
      </c>
      <c r="E386" s="115">
        <v>551.82000000000005</v>
      </c>
      <c r="F386" s="122" t="s">
        <v>2179</v>
      </c>
      <c r="G386" s="122" t="s">
        <v>2180</v>
      </c>
      <c r="H386" s="121" t="s">
        <v>212</v>
      </c>
    </row>
    <row r="387" spans="1:8" ht="38.25" x14ac:dyDescent="0.25">
      <c r="A387" s="121" t="s">
        <v>2181</v>
      </c>
      <c r="B387" s="115">
        <v>1153.57</v>
      </c>
      <c r="C387" s="122" t="s">
        <v>500</v>
      </c>
      <c r="D387" s="121">
        <v>20180305</v>
      </c>
      <c r="E387" s="115">
        <v>1153.57</v>
      </c>
      <c r="F387" s="122" t="s">
        <v>2182</v>
      </c>
      <c r="G387" s="122" t="s">
        <v>2183</v>
      </c>
      <c r="H387" s="121" t="s">
        <v>212</v>
      </c>
    </row>
    <row r="388" spans="1:8" ht="38.25" x14ac:dyDescent="0.25">
      <c r="A388" s="121" t="s">
        <v>2184</v>
      </c>
      <c r="B388" s="115">
        <v>30</v>
      </c>
      <c r="C388" s="122" t="s">
        <v>500</v>
      </c>
      <c r="D388" s="121">
        <v>20180305</v>
      </c>
      <c r="E388" s="115">
        <v>30</v>
      </c>
      <c r="F388" s="122" t="s">
        <v>2185</v>
      </c>
      <c r="G388" s="122" t="s">
        <v>2186</v>
      </c>
      <c r="H388" s="121" t="s">
        <v>212</v>
      </c>
    </row>
    <row r="389" spans="1:8" ht="25.5" x14ac:dyDescent="0.25">
      <c r="A389" s="121" t="s">
        <v>2187</v>
      </c>
      <c r="B389" s="115">
        <v>1340.17</v>
      </c>
      <c r="C389" s="122" t="s">
        <v>500</v>
      </c>
      <c r="D389" s="121">
        <v>20180305</v>
      </c>
      <c r="E389" s="115">
        <v>1340.17</v>
      </c>
      <c r="F389" s="122" t="s">
        <v>2188</v>
      </c>
      <c r="G389" s="122" t="s">
        <v>2180</v>
      </c>
      <c r="H389" s="121" t="s">
        <v>212</v>
      </c>
    </row>
    <row r="390" spans="1:8" ht="51" x14ac:dyDescent="0.25">
      <c r="A390" s="121" t="s">
        <v>2189</v>
      </c>
      <c r="B390" s="115">
        <v>46.55</v>
      </c>
      <c r="C390" s="122" t="s">
        <v>500</v>
      </c>
      <c r="D390" s="121">
        <v>20180306</v>
      </c>
      <c r="E390" s="115">
        <v>46.55</v>
      </c>
      <c r="F390" s="122" t="s">
        <v>2190</v>
      </c>
      <c r="G390" s="122" t="s">
        <v>2183</v>
      </c>
      <c r="H390" s="121" t="s">
        <v>212</v>
      </c>
    </row>
    <row r="391" spans="1:8" ht="38.25" x14ac:dyDescent="0.25">
      <c r="A391" s="121" t="s">
        <v>2191</v>
      </c>
      <c r="B391" s="115">
        <v>70</v>
      </c>
      <c r="C391" s="122" t="s">
        <v>1645</v>
      </c>
      <c r="D391" s="121">
        <v>20180307</v>
      </c>
      <c r="E391" s="115">
        <v>70</v>
      </c>
      <c r="F391" s="122" t="s">
        <v>2192</v>
      </c>
      <c r="G391" s="122" t="s">
        <v>2026</v>
      </c>
      <c r="H391" s="121" t="s">
        <v>212</v>
      </c>
    </row>
    <row r="392" spans="1:8" ht="51" x14ac:dyDescent="0.25">
      <c r="A392" s="121" t="s">
        <v>2193</v>
      </c>
      <c r="B392" s="115">
        <v>320</v>
      </c>
      <c r="C392" s="122" t="s">
        <v>479</v>
      </c>
      <c r="D392" s="121">
        <v>20180307</v>
      </c>
      <c r="E392" s="115">
        <v>320</v>
      </c>
      <c r="F392" s="122" t="s">
        <v>2194</v>
      </c>
      <c r="G392" s="122" t="s">
        <v>2039</v>
      </c>
      <c r="H392" s="121" t="s">
        <v>212</v>
      </c>
    </row>
    <row r="393" spans="1:8" ht="38.25" x14ac:dyDescent="0.25">
      <c r="A393" s="121" t="s">
        <v>2195</v>
      </c>
      <c r="B393" s="115">
        <v>4311.55</v>
      </c>
      <c r="C393" s="122" t="s">
        <v>500</v>
      </c>
      <c r="D393" s="121">
        <v>20180307</v>
      </c>
      <c r="E393" s="115">
        <v>4311.55</v>
      </c>
      <c r="F393" s="122" t="s">
        <v>2196</v>
      </c>
      <c r="G393" s="122" t="s">
        <v>2026</v>
      </c>
      <c r="H393" s="121" t="s">
        <v>212</v>
      </c>
    </row>
    <row r="394" spans="1:8" ht="38.25" x14ac:dyDescent="0.25">
      <c r="A394" s="121" t="s">
        <v>2197</v>
      </c>
      <c r="B394" s="115">
        <v>237.8</v>
      </c>
      <c r="C394" s="122" t="s">
        <v>500</v>
      </c>
      <c r="D394" s="121">
        <v>20180307</v>
      </c>
      <c r="E394" s="115">
        <v>237.8</v>
      </c>
      <c r="F394" s="122" t="s">
        <v>2198</v>
      </c>
      <c r="G394" s="122" t="s">
        <v>2031</v>
      </c>
      <c r="H394" s="121" t="s">
        <v>212</v>
      </c>
    </row>
    <row r="395" spans="1:8" ht="38.25" x14ac:dyDescent="0.25">
      <c r="A395" s="121" t="s">
        <v>2199</v>
      </c>
      <c r="B395" s="115">
        <v>1054.2</v>
      </c>
      <c r="C395" s="122" t="s">
        <v>500</v>
      </c>
      <c r="D395" s="121">
        <v>20180307</v>
      </c>
      <c r="E395" s="115">
        <v>1054.2</v>
      </c>
      <c r="F395" s="122" t="s">
        <v>2200</v>
      </c>
      <c r="G395" s="122" t="s">
        <v>2023</v>
      </c>
      <c r="H395" s="121" t="s">
        <v>212</v>
      </c>
    </row>
    <row r="396" spans="1:8" ht="38.25" x14ac:dyDescent="0.25">
      <c r="A396" s="121" t="s">
        <v>2201</v>
      </c>
      <c r="B396" s="115">
        <v>25</v>
      </c>
      <c r="C396" s="122" t="s">
        <v>500</v>
      </c>
      <c r="D396" s="121">
        <v>20180307</v>
      </c>
      <c r="E396" s="115">
        <v>25</v>
      </c>
      <c r="F396" s="122" t="s">
        <v>2202</v>
      </c>
      <c r="G396" s="122" t="s">
        <v>2048</v>
      </c>
      <c r="H396" s="121" t="s">
        <v>212</v>
      </c>
    </row>
    <row r="397" spans="1:8" ht="51" x14ac:dyDescent="0.25">
      <c r="A397" s="121" t="s">
        <v>2203</v>
      </c>
      <c r="B397" s="115">
        <v>447.4</v>
      </c>
      <c r="C397" s="122" t="s">
        <v>500</v>
      </c>
      <c r="D397" s="121">
        <v>20180308</v>
      </c>
      <c r="E397" s="115">
        <v>447.4</v>
      </c>
      <c r="F397" s="122" t="s">
        <v>2204</v>
      </c>
      <c r="G397" s="122" t="s">
        <v>2043</v>
      </c>
      <c r="H397" s="121" t="s">
        <v>212</v>
      </c>
    </row>
    <row r="398" spans="1:8" ht="51" x14ac:dyDescent="0.25">
      <c r="A398" s="121" t="s">
        <v>2205</v>
      </c>
      <c r="B398" s="115">
        <v>483.8</v>
      </c>
      <c r="C398" s="122" t="s">
        <v>930</v>
      </c>
      <c r="D398" s="121">
        <v>20180308</v>
      </c>
      <c r="E398" s="115">
        <v>483.8</v>
      </c>
      <c r="F398" s="122" t="s">
        <v>2206</v>
      </c>
      <c r="G398" s="122" t="s">
        <v>2043</v>
      </c>
      <c r="H398" s="121" t="s">
        <v>212</v>
      </c>
    </row>
    <row r="399" spans="1:8" ht="38.25" x14ac:dyDescent="0.25">
      <c r="A399" s="121" t="s">
        <v>2207</v>
      </c>
      <c r="B399" s="115">
        <v>156.55000000000001</v>
      </c>
      <c r="C399" s="122" t="s">
        <v>930</v>
      </c>
      <c r="D399" s="121">
        <v>20180308</v>
      </c>
      <c r="E399" s="115">
        <v>156.55000000000001</v>
      </c>
      <c r="F399" s="122" t="s">
        <v>2208</v>
      </c>
      <c r="G399" s="122" t="s">
        <v>2043</v>
      </c>
      <c r="H399" s="121" t="s">
        <v>212</v>
      </c>
    </row>
    <row r="400" spans="1:8" ht="51" x14ac:dyDescent="0.25">
      <c r="A400" s="121" t="s">
        <v>2209</v>
      </c>
      <c r="B400" s="115">
        <v>122.2</v>
      </c>
      <c r="C400" s="122" t="s">
        <v>372</v>
      </c>
      <c r="D400" s="121">
        <v>20180308</v>
      </c>
      <c r="E400" s="115">
        <v>122.2</v>
      </c>
      <c r="F400" s="122" t="s">
        <v>2210</v>
      </c>
      <c r="G400" s="122" t="s">
        <v>2053</v>
      </c>
      <c r="H400" s="121" t="s">
        <v>212</v>
      </c>
    </row>
    <row r="401" spans="1:8" ht="38.25" x14ac:dyDescent="0.25">
      <c r="A401" s="121" t="s">
        <v>2211</v>
      </c>
      <c r="B401" s="115">
        <v>52.26</v>
      </c>
      <c r="C401" s="122" t="s">
        <v>2212</v>
      </c>
      <c r="D401" s="121">
        <v>20180308</v>
      </c>
      <c r="E401" s="115">
        <v>52.26</v>
      </c>
      <c r="F401" s="122" t="s">
        <v>2213</v>
      </c>
      <c r="G401" s="122" t="s">
        <v>2214</v>
      </c>
      <c r="H401" s="121" t="s">
        <v>212</v>
      </c>
    </row>
    <row r="402" spans="1:8" ht="51" x14ac:dyDescent="0.25">
      <c r="A402" s="121" t="s">
        <v>2215</v>
      </c>
      <c r="B402" s="115">
        <v>333.62</v>
      </c>
      <c r="C402" s="122" t="s">
        <v>1935</v>
      </c>
      <c r="D402" s="121">
        <v>20180309</v>
      </c>
      <c r="E402" s="115">
        <v>333.62</v>
      </c>
      <c r="F402" s="122" t="s">
        <v>2216</v>
      </c>
      <c r="G402" s="122" t="s">
        <v>2043</v>
      </c>
      <c r="H402" s="121" t="s">
        <v>212</v>
      </c>
    </row>
    <row r="403" spans="1:8" ht="51" x14ac:dyDescent="0.25">
      <c r="A403" s="121" t="s">
        <v>2217</v>
      </c>
      <c r="B403" s="115">
        <v>32</v>
      </c>
      <c r="C403" s="122" t="s">
        <v>2218</v>
      </c>
      <c r="D403" s="121">
        <v>20180309</v>
      </c>
      <c r="E403" s="115">
        <v>32</v>
      </c>
      <c r="F403" s="122" t="s">
        <v>2219</v>
      </c>
      <c r="G403" s="122" t="s">
        <v>2053</v>
      </c>
      <c r="H403" s="121" t="s">
        <v>212</v>
      </c>
    </row>
    <row r="404" spans="1:8" ht="25.5" x14ac:dyDescent="0.25">
      <c r="A404" s="121" t="s">
        <v>2220</v>
      </c>
      <c r="B404" s="115">
        <v>60</v>
      </c>
      <c r="C404" s="122" t="s">
        <v>500</v>
      </c>
      <c r="D404" s="121">
        <v>20180309</v>
      </c>
      <c r="E404" s="115">
        <v>60</v>
      </c>
      <c r="F404" s="122" t="s">
        <v>2221</v>
      </c>
      <c r="G404" s="122" t="s">
        <v>2043</v>
      </c>
      <c r="H404" s="121" t="s">
        <v>212</v>
      </c>
    </row>
    <row r="405" spans="1:8" ht="25.5" x14ac:dyDescent="0.25">
      <c r="A405" s="121" t="s">
        <v>2222</v>
      </c>
      <c r="B405" s="115">
        <v>201.55</v>
      </c>
      <c r="C405" s="122" t="s">
        <v>500</v>
      </c>
      <c r="D405" s="121">
        <v>20180312</v>
      </c>
      <c r="E405" s="115">
        <v>201.55</v>
      </c>
      <c r="F405" s="122" t="s">
        <v>2223</v>
      </c>
      <c r="G405" s="122" t="s">
        <v>2023</v>
      </c>
      <c r="H405" s="121" t="s">
        <v>212</v>
      </c>
    </row>
    <row r="406" spans="1:8" ht="25.5" x14ac:dyDescent="0.25">
      <c r="A406" s="121" t="s">
        <v>2224</v>
      </c>
      <c r="B406" s="115">
        <v>11.58</v>
      </c>
      <c r="C406" s="122" t="s">
        <v>500</v>
      </c>
      <c r="D406" s="121">
        <v>20180312</v>
      </c>
      <c r="E406" s="115">
        <v>11.58</v>
      </c>
      <c r="F406" s="122" t="s">
        <v>2225</v>
      </c>
      <c r="G406" s="122" t="s">
        <v>2048</v>
      </c>
      <c r="H406" s="121" t="s">
        <v>212</v>
      </c>
    </row>
    <row r="407" spans="1:8" ht="25.5" x14ac:dyDescent="0.25">
      <c r="A407" s="121" t="s">
        <v>2226</v>
      </c>
      <c r="B407" s="115">
        <v>30.55</v>
      </c>
      <c r="C407" s="122" t="s">
        <v>479</v>
      </c>
      <c r="D407" s="121">
        <v>20180312</v>
      </c>
      <c r="E407" s="115">
        <v>30.55</v>
      </c>
      <c r="F407" s="122" t="s">
        <v>2227</v>
      </c>
      <c r="G407" s="122" t="s">
        <v>2023</v>
      </c>
      <c r="H407" s="121" t="s">
        <v>212</v>
      </c>
    </row>
    <row r="408" spans="1:8" ht="38.25" x14ac:dyDescent="0.25">
      <c r="A408" s="121" t="s">
        <v>2228</v>
      </c>
      <c r="B408" s="115">
        <v>230.55</v>
      </c>
      <c r="C408" s="122" t="s">
        <v>500</v>
      </c>
      <c r="D408" s="121">
        <v>20180313</v>
      </c>
      <c r="E408" s="115">
        <v>230.55</v>
      </c>
      <c r="F408" s="122" t="s">
        <v>2229</v>
      </c>
      <c r="G408" s="122" t="s">
        <v>2230</v>
      </c>
      <c r="H408" s="121" t="s">
        <v>212</v>
      </c>
    </row>
    <row r="409" spans="1:8" ht="76.5" x14ac:dyDescent="0.25">
      <c r="A409" s="121" t="s">
        <v>2231</v>
      </c>
      <c r="B409" s="115">
        <v>1600</v>
      </c>
      <c r="C409" s="122" t="s">
        <v>409</v>
      </c>
      <c r="D409" s="121">
        <v>20180314</v>
      </c>
      <c r="E409" s="115">
        <v>1600</v>
      </c>
      <c r="F409" s="122" t="s">
        <v>2232</v>
      </c>
      <c r="G409" s="122" t="s">
        <v>2233</v>
      </c>
      <c r="H409" s="121" t="s">
        <v>212</v>
      </c>
    </row>
    <row r="410" spans="1:8" ht="51" x14ac:dyDescent="0.25">
      <c r="A410" s="121" t="s">
        <v>2234</v>
      </c>
      <c r="B410" s="115">
        <v>80.260000000000005</v>
      </c>
      <c r="C410" s="122" t="s">
        <v>2212</v>
      </c>
      <c r="D410" s="121">
        <v>20180319</v>
      </c>
      <c r="E410" s="115">
        <v>80.260000000000005</v>
      </c>
      <c r="F410" s="122" t="s">
        <v>2235</v>
      </c>
      <c r="G410" s="122" t="s">
        <v>2214</v>
      </c>
      <c r="H410" s="121" t="s">
        <v>212</v>
      </c>
    </row>
    <row r="411" spans="1:8" ht="51" x14ac:dyDescent="0.25">
      <c r="A411" s="121" t="s">
        <v>2236</v>
      </c>
      <c r="B411" s="115">
        <v>155.9</v>
      </c>
      <c r="C411" s="122" t="s">
        <v>1900</v>
      </c>
      <c r="D411" s="121">
        <v>20180322</v>
      </c>
      <c r="E411" s="115">
        <v>155.9</v>
      </c>
      <c r="F411" s="122" t="s">
        <v>2237</v>
      </c>
      <c r="G411" s="122" t="s">
        <v>2053</v>
      </c>
      <c r="H411" s="121" t="s">
        <v>212</v>
      </c>
    </row>
    <row r="412" spans="1:8" ht="51" x14ac:dyDescent="0.25">
      <c r="A412" s="121" t="s">
        <v>2238</v>
      </c>
      <c r="B412" s="115">
        <v>479.13</v>
      </c>
      <c r="C412" s="122" t="s">
        <v>1900</v>
      </c>
      <c r="D412" s="121">
        <v>20180322</v>
      </c>
      <c r="E412" s="115">
        <v>479.13</v>
      </c>
      <c r="F412" s="122" t="s">
        <v>2239</v>
      </c>
      <c r="G412" s="122" t="s">
        <v>2034</v>
      </c>
      <c r="H412" s="121" t="s">
        <v>212</v>
      </c>
    </row>
    <row r="413" spans="1:8" ht="51" x14ac:dyDescent="0.25">
      <c r="A413" s="121" t="s">
        <v>2240</v>
      </c>
      <c r="B413" s="115">
        <v>1398.52</v>
      </c>
      <c r="C413" s="122" t="s">
        <v>607</v>
      </c>
      <c r="D413" s="121">
        <v>20180323</v>
      </c>
      <c r="E413" s="115">
        <v>1398.52</v>
      </c>
      <c r="F413" s="122" t="s">
        <v>2241</v>
      </c>
      <c r="G413" s="122" t="s">
        <v>2039</v>
      </c>
      <c r="H413" s="121" t="s">
        <v>212</v>
      </c>
    </row>
    <row r="414" spans="1:8" ht="51" x14ac:dyDescent="0.25">
      <c r="A414" s="121" t="s">
        <v>2242</v>
      </c>
      <c r="B414" s="115">
        <v>58.85</v>
      </c>
      <c r="C414" s="122" t="s">
        <v>1905</v>
      </c>
      <c r="D414" s="121">
        <v>20180323</v>
      </c>
      <c r="E414" s="115">
        <v>58.85</v>
      </c>
      <c r="F414" s="122" t="s">
        <v>2243</v>
      </c>
      <c r="G414" s="122" t="s">
        <v>2244</v>
      </c>
      <c r="H414" s="121" t="s">
        <v>212</v>
      </c>
    </row>
    <row r="415" spans="1:8" ht="51" x14ac:dyDescent="0.25">
      <c r="A415" s="121" t="s">
        <v>2245</v>
      </c>
      <c r="B415" s="115">
        <v>101.77</v>
      </c>
      <c r="C415" s="122" t="s">
        <v>607</v>
      </c>
      <c r="D415" s="121">
        <v>20180323</v>
      </c>
      <c r="E415" s="115">
        <v>101.77</v>
      </c>
      <c r="F415" s="122" t="s">
        <v>2246</v>
      </c>
      <c r="G415" s="122" t="s">
        <v>2247</v>
      </c>
      <c r="H415" s="121" t="s">
        <v>212</v>
      </c>
    </row>
    <row r="416" spans="1:8" ht="38.25" x14ac:dyDescent="0.25">
      <c r="A416" s="121" t="s">
        <v>2248</v>
      </c>
      <c r="B416" s="115">
        <v>4000</v>
      </c>
      <c r="C416" s="122" t="s">
        <v>2249</v>
      </c>
      <c r="D416" s="121">
        <v>20180326</v>
      </c>
      <c r="E416" s="115">
        <v>4000</v>
      </c>
      <c r="F416" s="122" t="s">
        <v>2250</v>
      </c>
      <c r="G416" s="122" t="s">
        <v>2251</v>
      </c>
      <c r="H416" s="121" t="s">
        <v>212</v>
      </c>
    </row>
    <row r="417" spans="1:8" ht="51" x14ac:dyDescent="0.25">
      <c r="A417" s="121" t="s">
        <v>2252</v>
      </c>
      <c r="B417" s="115">
        <v>752.8</v>
      </c>
      <c r="C417" s="122" t="s">
        <v>409</v>
      </c>
      <c r="D417" s="121">
        <v>20180326</v>
      </c>
      <c r="E417" s="115">
        <v>752.8</v>
      </c>
      <c r="F417" s="122" t="s">
        <v>2253</v>
      </c>
      <c r="G417" s="122" t="s">
        <v>2254</v>
      </c>
      <c r="H417" s="121" t="s">
        <v>212</v>
      </c>
    </row>
    <row r="418" spans="1:8" ht="63.75" x14ac:dyDescent="0.25">
      <c r="A418" s="121" t="s">
        <v>2255</v>
      </c>
      <c r="B418" s="115">
        <v>340</v>
      </c>
      <c r="C418" s="122" t="s">
        <v>332</v>
      </c>
      <c r="D418" s="121">
        <v>20180326</v>
      </c>
      <c r="E418" s="115">
        <v>340</v>
      </c>
      <c r="F418" s="122" t="s">
        <v>2256</v>
      </c>
      <c r="G418" s="122" t="s">
        <v>2257</v>
      </c>
      <c r="H418" s="121" t="s">
        <v>212</v>
      </c>
    </row>
    <row r="419" spans="1:8" ht="51" x14ac:dyDescent="0.25">
      <c r="A419" s="121" t="s">
        <v>2258</v>
      </c>
      <c r="B419" s="115">
        <v>1369.2</v>
      </c>
      <c r="C419" s="122" t="s">
        <v>409</v>
      </c>
      <c r="D419" s="121">
        <v>20180326</v>
      </c>
      <c r="E419" s="115">
        <v>1369.2</v>
      </c>
      <c r="F419" s="122" t="s">
        <v>2259</v>
      </c>
      <c r="G419" s="122" t="s">
        <v>2260</v>
      </c>
      <c r="H419" s="121" t="s">
        <v>212</v>
      </c>
    </row>
    <row r="420" spans="1:8" ht="51" x14ac:dyDescent="0.25">
      <c r="A420" s="121" t="s">
        <v>2261</v>
      </c>
      <c r="B420" s="115">
        <v>255</v>
      </c>
      <c r="C420" s="122" t="s">
        <v>332</v>
      </c>
      <c r="D420" s="121">
        <v>20180326</v>
      </c>
      <c r="E420" s="115">
        <v>255</v>
      </c>
      <c r="F420" s="122" t="s">
        <v>1686</v>
      </c>
      <c r="G420" s="122" t="s">
        <v>2262</v>
      </c>
      <c r="H420" s="121" t="s">
        <v>212</v>
      </c>
    </row>
    <row r="421" spans="1:8" ht="51" x14ac:dyDescent="0.25">
      <c r="A421" s="121" t="s">
        <v>2263</v>
      </c>
      <c r="B421" s="115">
        <v>213.85</v>
      </c>
      <c r="C421" s="122" t="s">
        <v>607</v>
      </c>
      <c r="D421" s="121">
        <v>20180328</v>
      </c>
      <c r="E421" s="115">
        <v>213.85</v>
      </c>
      <c r="F421" s="122" t="s">
        <v>2264</v>
      </c>
      <c r="G421" s="122" t="s">
        <v>2183</v>
      </c>
      <c r="H421" s="121" t="s">
        <v>212</v>
      </c>
    </row>
    <row r="422" spans="1:8" ht="25.5" x14ac:dyDescent="0.25">
      <c r="A422" s="121" t="s">
        <v>2265</v>
      </c>
      <c r="B422" s="115">
        <v>2440</v>
      </c>
      <c r="C422" s="122" t="s">
        <v>500</v>
      </c>
      <c r="D422" s="121">
        <v>20180329</v>
      </c>
      <c r="E422" s="115">
        <v>2440</v>
      </c>
      <c r="F422" s="122" t="s">
        <v>2266</v>
      </c>
      <c r="G422" s="122" t="s">
        <v>2267</v>
      </c>
      <c r="H422" s="121" t="s">
        <v>212</v>
      </c>
    </row>
    <row r="423" spans="1:8" ht="38.25" x14ac:dyDescent="0.25">
      <c r="A423" s="121" t="s">
        <v>2268</v>
      </c>
      <c r="B423" s="115">
        <v>394.9</v>
      </c>
      <c r="C423" s="122" t="s">
        <v>1900</v>
      </c>
      <c r="D423" s="121">
        <v>20180329</v>
      </c>
      <c r="E423" s="115">
        <v>394.9</v>
      </c>
      <c r="F423" s="122" t="s">
        <v>2269</v>
      </c>
      <c r="G423" s="122" t="s">
        <v>2026</v>
      </c>
      <c r="H423" s="121" t="s">
        <v>212</v>
      </c>
    </row>
    <row r="424" spans="1:8" ht="38.25" x14ac:dyDescent="0.25">
      <c r="A424" s="121" t="s">
        <v>2270</v>
      </c>
      <c r="B424" s="115">
        <v>42.6</v>
      </c>
      <c r="C424" s="122" t="s">
        <v>2271</v>
      </c>
      <c r="D424" s="121">
        <v>20180329</v>
      </c>
      <c r="E424" s="115">
        <v>42.6</v>
      </c>
      <c r="F424" s="122" t="s">
        <v>2272</v>
      </c>
      <c r="G424" s="122" t="s">
        <v>2039</v>
      </c>
      <c r="H424" s="121" t="s">
        <v>212</v>
      </c>
    </row>
    <row r="425" spans="1:8" ht="51" x14ac:dyDescent="0.25">
      <c r="A425" s="121" t="s">
        <v>2273</v>
      </c>
      <c r="B425" s="115">
        <v>26.95</v>
      </c>
      <c r="C425" s="122" t="s">
        <v>479</v>
      </c>
      <c r="D425" s="121">
        <v>20180329</v>
      </c>
      <c r="E425" s="115">
        <v>26.95</v>
      </c>
      <c r="F425" s="122" t="s">
        <v>2274</v>
      </c>
      <c r="G425" s="122" t="s">
        <v>2023</v>
      </c>
      <c r="H425" s="121" t="s">
        <v>212</v>
      </c>
    </row>
    <row r="426" spans="1:8" ht="63.75" x14ac:dyDescent="0.25">
      <c r="A426" s="121" t="s">
        <v>2275</v>
      </c>
      <c r="B426" s="115">
        <v>72.2</v>
      </c>
      <c r="C426" s="122" t="s">
        <v>607</v>
      </c>
      <c r="D426" s="121">
        <v>20180330</v>
      </c>
      <c r="E426" s="115">
        <v>72.2</v>
      </c>
      <c r="F426" s="122" t="s">
        <v>2276</v>
      </c>
      <c r="G426" s="122" t="s">
        <v>2020</v>
      </c>
      <c r="H426" s="121" t="s">
        <v>212</v>
      </c>
    </row>
    <row r="427" spans="1:8" ht="25.5" x14ac:dyDescent="0.25">
      <c r="A427" s="121" t="s">
        <v>2277</v>
      </c>
      <c r="B427" s="115">
        <v>91.65</v>
      </c>
      <c r="C427" s="122" t="s">
        <v>253</v>
      </c>
      <c r="D427" s="121">
        <v>20180404</v>
      </c>
      <c r="E427" s="115">
        <v>91.65</v>
      </c>
      <c r="F427" s="122" t="s">
        <v>2278</v>
      </c>
      <c r="G427" s="122" t="s">
        <v>2020</v>
      </c>
      <c r="H427" s="121" t="s">
        <v>212</v>
      </c>
    </row>
    <row r="428" spans="1:8" ht="63.75" x14ac:dyDescent="0.25">
      <c r="A428" s="121" t="s">
        <v>2279</v>
      </c>
      <c r="B428" s="115">
        <v>1920</v>
      </c>
      <c r="C428" s="122" t="s">
        <v>1900</v>
      </c>
      <c r="D428" s="121">
        <v>20180406</v>
      </c>
      <c r="E428" s="115">
        <v>1920</v>
      </c>
      <c r="F428" s="122" t="s">
        <v>2280</v>
      </c>
      <c r="G428" s="122" t="s">
        <v>2026</v>
      </c>
      <c r="H428" s="121" t="s">
        <v>212</v>
      </c>
    </row>
    <row r="429" spans="1:8" ht="63.75" x14ac:dyDescent="0.25">
      <c r="A429" s="121" t="s">
        <v>2281</v>
      </c>
      <c r="B429" s="115">
        <v>2276.2600000000002</v>
      </c>
      <c r="C429" s="122" t="s">
        <v>384</v>
      </c>
      <c r="D429" s="121">
        <v>20180409</v>
      </c>
      <c r="E429" s="115">
        <v>2276.2600000000002</v>
      </c>
      <c r="F429" s="122" t="s">
        <v>2282</v>
      </c>
      <c r="G429" s="122" t="s">
        <v>2283</v>
      </c>
      <c r="H429" s="121" t="s">
        <v>212</v>
      </c>
    </row>
    <row r="430" spans="1:8" ht="51" x14ac:dyDescent="0.25">
      <c r="A430" s="121" t="s">
        <v>2284</v>
      </c>
      <c r="B430" s="115">
        <v>12200</v>
      </c>
      <c r="C430" s="122" t="s">
        <v>500</v>
      </c>
      <c r="D430" s="121">
        <v>20180410</v>
      </c>
      <c r="E430" s="115">
        <v>12200</v>
      </c>
      <c r="F430" s="122" t="s">
        <v>2285</v>
      </c>
      <c r="G430" s="122" t="s">
        <v>2286</v>
      </c>
      <c r="H430" s="121" t="s">
        <v>212</v>
      </c>
    </row>
    <row r="431" spans="1:8" ht="38.25" x14ac:dyDescent="0.25">
      <c r="A431" s="121" t="s">
        <v>2287</v>
      </c>
      <c r="B431" s="115">
        <v>30</v>
      </c>
      <c r="C431" s="122" t="s">
        <v>2212</v>
      </c>
      <c r="D431" s="121">
        <v>20180410</v>
      </c>
      <c r="E431" s="115">
        <v>30</v>
      </c>
      <c r="F431" s="122" t="s">
        <v>2288</v>
      </c>
      <c r="G431" s="122" t="s">
        <v>2214</v>
      </c>
      <c r="H431" s="121" t="s">
        <v>212</v>
      </c>
    </row>
    <row r="432" spans="1:8" ht="38.25" x14ac:dyDescent="0.25">
      <c r="A432" s="121" t="s">
        <v>2289</v>
      </c>
      <c r="B432" s="115">
        <v>198.32</v>
      </c>
      <c r="C432" s="122" t="s">
        <v>607</v>
      </c>
      <c r="D432" s="121">
        <v>20180410</v>
      </c>
      <c r="E432" s="115">
        <v>198.32</v>
      </c>
      <c r="F432" s="122" t="s">
        <v>2290</v>
      </c>
      <c r="G432" s="122" t="s">
        <v>2043</v>
      </c>
      <c r="H432" s="121" t="s">
        <v>212</v>
      </c>
    </row>
    <row r="433" spans="1:8" ht="51" x14ac:dyDescent="0.25">
      <c r="A433" s="121" t="s">
        <v>2291</v>
      </c>
      <c r="B433" s="115">
        <v>30.55</v>
      </c>
      <c r="C433" s="122" t="s">
        <v>2292</v>
      </c>
      <c r="D433" s="121">
        <v>20180410</v>
      </c>
      <c r="E433" s="115">
        <v>30.55</v>
      </c>
      <c r="F433" s="122" t="s">
        <v>2293</v>
      </c>
      <c r="G433" s="122" t="s">
        <v>2023</v>
      </c>
      <c r="H433" s="121" t="s">
        <v>212</v>
      </c>
    </row>
    <row r="434" spans="1:8" ht="63.75" x14ac:dyDescent="0.25">
      <c r="A434" s="121" t="s">
        <v>2294</v>
      </c>
      <c r="B434" s="115">
        <v>122.2</v>
      </c>
      <c r="C434" s="122" t="s">
        <v>607</v>
      </c>
      <c r="D434" s="121">
        <v>20180412</v>
      </c>
      <c r="E434" s="115">
        <v>122.2</v>
      </c>
      <c r="F434" s="122" t="s">
        <v>2295</v>
      </c>
      <c r="G434" s="122" t="s">
        <v>2020</v>
      </c>
      <c r="H434" s="121" t="s">
        <v>212</v>
      </c>
    </row>
    <row r="435" spans="1:8" ht="38.25" x14ac:dyDescent="0.25">
      <c r="A435" s="121" t="s">
        <v>2296</v>
      </c>
      <c r="B435" s="115">
        <v>213.85</v>
      </c>
      <c r="C435" s="122" t="s">
        <v>500</v>
      </c>
      <c r="D435" s="121">
        <v>20180417</v>
      </c>
      <c r="E435" s="115">
        <v>213.85</v>
      </c>
      <c r="F435" s="122" t="s">
        <v>2297</v>
      </c>
      <c r="G435" s="122" t="s">
        <v>2230</v>
      </c>
      <c r="H435" s="121" t="s">
        <v>212</v>
      </c>
    </row>
    <row r="436" spans="1:8" ht="38.25" x14ac:dyDescent="0.25">
      <c r="A436" s="121" t="s">
        <v>2298</v>
      </c>
      <c r="B436" s="115">
        <v>35.549999999999997</v>
      </c>
      <c r="C436" s="122" t="s">
        <v>980</v>
      </c>
      <c r="D436" s="121">
        <v>20180418</v>
      </c>
      <c r="E436" s="115">
        <v>35.549999999999997</v>
      </c>
      <c r="F436" s="122" t="s">
        <v>2299</v>
      </c>
      <c r="G436" s="122" t="s">
        <v>2053</v>
      </c>
      <c r="H436" s="121" t="s">
        <v>212</v>
      </c>
    </row>
    <row r="437" spans="1:8" ht="38.25" x14ac:dyDescent="0.25">
      <c r="A437" s="121" t="s">
        <v>2300</v>
      </c>
      <c r="B437" s="115">
        <v>61.1</v>
      </c>
      <c r="C437" s="122" t="s">
        <v>372</v>
      </c>
      <c r="D437" s="121">
        <v>20180418</v>
      </c>
      <c r="E437" s="115">
        <v>61.1</v>
      </c>
      <c r="F437" s="122" t="s">
        <v>2301</v>
      </c>
      <c r="G437" s="122" t="s">
        <v>2053</v>
      </c>
      <c r="H437" s="121" t="s">
        <v>212</v>
      </c>
    </row>
    <row r="438" spans="1:8" ht="38.25" x14ac:dyDescent="0.25">
      <c r="A438" s="121" t="s">
        <v>2302</v>
      </c>
      <c r="B438" s="115">
        <v>141.30000000000001</v>
      </c>
      <c r="C438" s="122" t="s">
        <v>1900</v>
      </c>
      <c r="D438" s="121">
        <v>20180420</v>
      </c>
      <c r="E438" s="115">
        <v>141.30000000000001</v>
      </c>
      <c r="F438" s="122" t="s">
        <v>2303</v>
      </c>
      <c r="G438" s="122" t="s">
        <v>2031</v>
      </c>
      <c r="H438" s="121" t="s">
        <v>212</v>
      </c>
    </row>
    <row r="439" spans="1:8" ht="51" x14ac:dyDescent="0.25">
      <c r="A439" s="121" t="s">
        <v>2304</v>
      </c>
      <c r="B439" s="115">
        <v>0.12</v>
      </c>
      <c r="C439" s="122" t="s">
        <v>675</v>
      </c>
      <c r="D439" s="121">
        <v>20180427</v>
      </c>
      <c r="E439" s="115">
        <v>0.12</v>
      </c>
      <c r="F439" s="122" t="s">
        <v>2305</v>
      </c>
      <c r="G439" s="122" t="s">
        <v>2306</v>
      </c>
      <c r="H439" s="121" t="s">
        <v>212</v>
      </c>
    </row>
    <row r="440" spans="1:8" ht="51" x14ac:dyDescent="0.25">
      <c r="A440" s="121" t="s">
        <v>2307</v>
      </c>
      <c r="B440" s="115">
        <v>122.2</v>
      </c>
      <c r="C440" s="122" t="s">
        <v>1905</v>
      </c>
      <c r="D440" s="121">
        <v>20180427</v>
      </c>
      <c r="E440" s="115">
        <v>122.2</v>
      </c>
      <c r="F440" s="122" t="s">
        <v>2308</v>
      </c>
      <c r="G440" s="122" t="s">
        <v>2230</v>
      </c>
      <c r="H440" s="121" t="s">
        <v>212</v>
      </c>
    </row>
    <row r="441" spans="1:8" ht="51" x14ac:dyDescent="0.25">
      <c r="A441" s="121" t="s">
        <v>2309</v>
      </c>
      <c r="B441" s="115">
        <v>30.55</v>
      </c>
      <c r="C441" s="122" t="s">
        <v>2310</v>
      </c>
      <c r="D441" s="121">
        <v>20180430</v>
      </c>
      <c r="E441" s="115">
        <v>30.55</v>
      </c>
      <c r="F441" s="122" t="s">
        <v>2311</v>
      </c>
      <c r="G441" s="122" t="s">
        <v>2020</v>
      </c>
      <c r="H441" s="121" t="s">
        <v>212</v>
      </c>
    </row>
    <row r="442" spans="1:8" ht="63.75" x14ac:dyDescent="0.25">
      <c r="A442" s="121" t="s">
        <v>2312</v>
      </c>
      <c r="B442" s="115">
        <v>11600</v>
      </c>
      <c r="C442" s="122" t="s">
        <v>2218</v>
      </c>
      <c r="D442" s="121">
        <v>20180101</v>
      </c>
      <c r="E442" s="115">
        <v>11600</v>
      </c>
      <c r="F442" s="122" t="s">
        <v>2313</v>
      </c>
      <c r="G442" s="122" t="s">
        <v>2314</v>
      </c>
      <c r="H442" s="121" t="s">
        <v>212</v>
      </c>
    </row>
    <row r="443" spans="1:8" ht="63.75" x14ac:dyDescent="0.25">
      <c r="A443" s="121" t="s">
        <v>2315</v>
      </c>
      <c r="B443" s="115">
        <v>427.7</v>
      </c>
      <c r="C443" s="122" t="s">
        <v>607</v>
      </c>
      <c r="D443" s="121">
        <v>20180502</v>
      </c>
      <c r="E443" s="115">
        <v>427.7</v>
      </c>
      <c r="F443" s="122" t="s">
        <v>2316</v>
      </c>
      <c r="G443" s="122" t="s">
        <v>2247</v>
      </c>
      <c r="H443" s="121" t="s">
        <v>212</v>
      </c>
    </row>
    <row r="444" spans="1:8" ht="38.25" x14ac:dyDescent="0.25">
      <c r="A444" s="121" t="s">
        <v>2317</v>
      </c>
      <c r="B444" s="115">
        <v>30.55</v>
      </c>
      <c r="C444" s="122" t="s">
        <v>2318</v>
      </c>
      <c r="D444" s="121">
        <v>20180503</v>
      </c>
      <c r="E444" s="115">
        <v>30.55</v>
      </c>
      <c r="F444" s="122" t="s">
        <v>2319</v>
      </c>
      <c r="G444" s="122" t="s">
        <v>2026</v>
      </c>
      <c r="H444" s="121" t="s">
        <v>212</v>
      </c>
    </row>
    <row r="445" spans="1:8" ht="38.25" x14ac:dyDescent="0.25">
      <c r="A445" s="121" t="s">
        <v>2320</v>
      </c>
      <c r="B445" s="115">
        <v>209.9</v>
      </c>
      <c r="C445" s="122" t="s">
        <v>607</v>
      </c>
      <c r="D445" s="121">
        <v>20180503</v>
      </c>
      <c r="E445" s="115">
        <v>209.9</v>
      </c>
      <c r="F445" s="122" t="s">
        <v>2321</v>
      </c>
      <c r="G445" s="122" t="s">
        <v>2026</v>
      </c>
      <c r="H445" s="121" t="s">
        <v>212</v>
      </c>
    </row>
    <row r="446" spans="1:8" ht="38.25" x14ac:dyDescent="0.25">
      <c r="A446" s="121" t="s">
        <v>2322</v>
      </c>
      <c r="B446" s="115">
        <v>308.5</v>
      </c>
      <c r="C446" s="122" t="s">
        <v>607</v>
      </c>
      <c r="D446" s="121">
        <v>20180503</v>
      </c>
      <c r="E446" s="115">
        <v>308.5</v>
      </c>
      <c r="F446" s="122" t="s">
        <v>2323</v>
      </c>
      <c r="G446" s="122" t="s">
        <v>2034</v>
      </c>
      <c r="H446" s="121" t="s">
        <v>212</v>
      </c>
    </row>
    <row r="447" spans="1:8" ht="51" x14ac:dyDescent="0.25">
      <c r="A447" s="121" t="s">
        <v>2324</v>
      </c>
      <c r="B447" s="115">
        <v>61.1</v>
      </c>
      <c r="C447" s="122" t="s">
        <v>2325</v>
      </c>
      <c r="D447" s="121">
        <v>20180504</v>
      </c>
      <c r="E447" s="115">
        <v>61.1</v>
      </c>
      <c r="F447" s="122" t="s">
        <v>2326</v>
      </c>
      <c r="G447" s="122" t="s">
        <v>2020</v>
      </c>
      <c r="H447" s="121" t="s">
        <v>212</v>
      </c>
    </row>
    <row r="448" spans="1:8" ht="38.25" x14ac:dyDescent="0.25">
      <c r="A448" s="121" t="s">
        <v>2327</v>
      </c>
      <c r="B448" s="115">
        <v>49.54</v>
      </c>
      <c r="C448" s="122" t="s">
        <v>607</v>
      </c>
      <c r="D448" s="121">
        <v>20180504</v>
      </c>
      <c r="E448" s="115">
        <v>49.54</v>
      </c>
      <c r="F448" s="122" t="s">
        <v>2328</v>
      </c>
      <c r="G448" s="122" t="s">
        <v>2039</v>
      </c>
      <c r="H448" s="121" t="s">
        <v>212</v>
      </c>
    </row>
    <row r="449" spans="1:8" ht="51" x14ac:dyDescent="0.25">
      <c r="A449" s="121" t="s">
        <v>2329</v>
      </c>
      <c r="B449" s="115">
        <v>433.15</v>
      </c>
      <c r="C449" s="122" t="s">
        <v>607</v>
      </c>
      <c r="D449" s="121">
        <v>20180504</v>
      </c>
      <c r="E449" s="115">
        <v>433.15</v>
      </c>
      <c r="F449" s="122" t="s">
        <v>2330</v>
      </c>
      <c r="G449" s="122" t="s">
        <v>2247</v>
      </c>
      <c r="H449" s="121" t="s">
        <v>212</v>
      </c>
    </row>
    <row r="450" spans="1:8" ht="51" x14ac:dyDescent="0.25">
      <c r="A450" s="121" t="s">
        <v>2331</v>
      </c>
      <c r="B450" s="115">
        <v>104.7</v>
      </c>
      <c r="C450" s="122" t="s">
        <v>675</v>
      </c>
      <c r="D450" s="121">
        <v>20180507</v>
      </c>
      <c r="E450" s="115">
        <v>104.7</v>
      </c>
      <c r="F450" s="122" t="s">
        <v>2332</v>
      </c>
      <c r="G450" s="122" t="s">
        <v>2306</v>
      </c>
      <c r="H450" s="121" t="s">
        <v>212</v>
      </c>
    </row>
    <row r="451" spans="1:8" ht="51" x14ac:dyDescent="0.25">
      <c r="A451" s="121" t="s">
        <v>2333</v>
      </c>
      <c r="B451" s="115">
        <v>45.65</v>
      </c>
      <c r="C451" s="122" t="s">
        <v>607</v>
      </c>
      <c r="D451" s="121">
        <v>20180507</v>
      </c>
      <c r="E451" s="115">
        <v>45.65</v>
      </c>
      <c r="F451" s="122" t="s">
        <v>2334</v>
      </c>
      <c r="G451" s="122" t="s">
        <v>2023</v>
      </c>
      <c r="H451" s="121" t="s">
        <v>212</v>
      </c>
    </row>
    <row r="452" spans="1:8" ht="51" x14ac:dyDescent="0.25">
      <c r="A452" s="121" t="s">
        <v>2335</v>
      </c>
      <c r="B452" s="115">
        <v>191.2</v>
      </c>
      <c r="C452" s="122" t="s">
        <v>270</v>
      </c>
      <c r="D452" s="121">
        <v>20180507</v>
      </c>
      <c r="E452" s="115">
        <v>191.2</v>
      </c>
      <c r="F452" s="122" t="s">
        <v>2336</v>
      </c>
      <c r="G452" s="122" t="s">
        <v>2145</v>
      </c>
      <c r="H452" s="121" t="s">
        <v>212</v>
      </c>
    </row>
    <row r="453" spans="1:8" ht="25.5" x14ac:dyDescent="0.25">
      <c r="A453" s="121" t="s">
        <v>2337</v>
      </c>
      <c r="B453" s="115">
        <v>90.18</v>
      </c>
      <c r="C453" s="122" t="s">
        <v>2292</v>
      </c>
      <c r="D453" s="121">
        <v>20180509</v>
      </c>
      <c r="E453" s="115">
        <v>90.18</v>
      </c>
      <c r="F453" s="122" t="s">
        <v>2338</v>
      </c>
      <c r="G453" s="122" t="s">
        <v>2039</v>
      </c>
      <c r="H453" s="121" t="s">
        <v>212</v>
      </c>
    </row>
    <row r="454" spans="1:8" ht="38.25" x14ac:dyDescent="0.25">
      <c r="A454" s="121" t="s">
        <v>2339</v>
      </c>
      <c r="B454" s="115">
        <v>78.27</v>
      </c>
      <c r="C454" s="122" t="s">
        <v>607</v>
      </c>
      <c r="D454" s="121">
        <v>20180509</v>
      </c>
      <c r="E454" s="115">
        <v>78.27</v>
      </c>
      <c r="F454" s="122" t="s">
        <v>2340</v>
      </c>
      <c r="G454" s="122" t="s">
        <v>2026</v>
      </c>
      <c r="H454" s="121" t="s">
        <v>212</v>
      </c>
    </row>
    <row r="455" spans="1:8" ht="38.25" x14ac:dyDescent="0.25">
      <c r="A455" s="121" t="s">
        <v>2341</v>
      </c>
      <c r="B455" s="115">
        <v>61.1</v>
      </c>
      <c r="C455" s="122" t="s">
        <v>479</v>
      </c>
      <c r="D455" s="121">
        <v>20180509</v>
      </c>
      <c r="E455" s="115">
        <v>61.1</v>
      </c>
      <c r="F455" s="122" t="s">
        <v>2342</v>
      </c>
      <c r="G455" s="122" t="s">
        <v>2023</v>
      </c>
      <c r="H455" s="121" t="s">
        <v>212</v>
      </c>
    </row>
    <row r="456" spans="1:8" ht="51" x14ac:dyDescent="0.25">
      <c r="A456" s="121" t="s">
        <v>2343</v>
      </c>
      <c r="B456" s="115">
        <v>81.849999999999994</v>
      </c>
      <c r="C456" s="122" t="s">
        <v>607</v>
      </c>
      <c r="D456" s="121">
        <v>20180509</v>
      </c>
      <c r="E456" s="115">
        <v>81.849999999999994</v>
      </c>
      <c r="F456" s="122" t="s">
        <v>2344</v>
      </c>
      <c r="G456" s="122" t="s">
        <v>2023</v>
      </c>
      <c r="H456" s="121" t="s">
        <v>212</v>
      </c>
    </row>
    <row r="457" spans="1:8" ht="51" x14ac:dyDescent="0.25">
      <c r="A457" s="121" t="s">
        <v>2345</v>
      </c>
      <c r="B457" s="115">
        <v>108.42</v>
      </c>
      <c r="C457" s="122" t="s">
        <v>607</v>
      </c>
      <c r="D457" s="121">
        <v>20180509</v>
      </c>
      <c r="E457" s="115">
        <v>108.42</v>
      </c>
      <c r="F457" s="122" t="s">
        <v>2346</v>
      </c>
      <c r="G457" s="122" t="s">
        <v>2023</v>
      </c>
      <c r="H457" s="121" t="s">
        <v>212</v>
      </c>
    </row>
    <row r="458" spans="1:8" ht="38.25" x14ac:dyDescent="0.25">
      <c r="A458" s="121" t="s">
        <v>2347</v>
      </c>
      <c r="B458" s="115">
        <v>105.95</v>
      </c>
      <c r="C458" s="122" t="s">
        <v>479</v>
      </c>
      <c r="D458" s="121">
        <v>20180509</v>
      </c>
      <c r="E458" s="115">
        <v>105.95</v>
      </c>
      <c r="F458" s="122" t="s">
        <v>2348</v>
      </c>
      <c r="G458" s="122" t="s">
        <v>2023</v>
      </c>
      <c r="H458" s="121" t="s">
        <v>212</v>
      </c>
    </row>
    <row r="459" spans="1:8" ht="76.5" x14ac:dyDescent="0.25">
      <c r="A459" s="121" t="s">
        <v>2349</v>
      </c>
      <c r="B459" s="115">
        <v>685.2</v>
      </c>
      <c r="C459" s="122" t="s">
        <v>607</v>
      </c>
      <c r="D459" s="121">
        <v>20180510</v>
      </c>
      <c r="E459" s="115">
        <v>685.2</v>
      </c>
      <c r="F459" s="122" t="s">
        <v>2350</v>
      </c>
      <c r="G459" s="122" t="s">
        <v>2247</v>
      </c>
      <c r="H459" s="121" t="s">
        <v>212</v>
      </c>
    </row>
    <row r="460" spans="1:8" ht="51" x14ac:dyDescent="0.25">
      <c r="A460" s="121" t="s">
        <v>2351</v>
      </c>
      <c r="B460" s="115">
        <v>396.5</v>
      </c>
      <c r="C460" s="122" t="s">
        <v>607</v>
      </c>
      <c r="D460" s="121">
        <v>20180510</v>
      </c>
      <c r="E460" s="115">
        <v>396.5</v>
      </c>
      <c r="F460" s="122" t="s">
        <v>2352</v>
      </c>
      <c r="G460" s="122" t="s">
        <v>2026</v>
      </c>
      <c r="H460" s="121" t="s">
        <v>212</v>
      </c>
    </row>
    <row r="461" spans="1:8" ht="38.25" x14ac:dyDescent="0.25">
      <c r="A461" s="121" t="s">
        <v>2353</v>
      </c>
      <c r="B461" s="115">
        <v>61.1</v>
      </c>
      <c r="C461" s="122" t="s">
        <v>2318</v>
      </c>
      <c r="D461" s="121">
        <v>20180511</v>
      </c>
      <c r="E461" s="115">
        <v>61.1</v>
      </c>
      <c r="F461" s="122" t="s">
        <v>2354</v>
      </c>
      <c r="G461" s="122" t="s">
        <v>2026</v>
      </c>
      <c r="H461" s="121" t="s">
        <v>212</v>
      </c>
    </row>
    <row r="462" spans="1:8" ht="51" x14ac:dyDescent="0.25">
      <c r="A462" s="121" t="s">
        <v>2355</v>
      </c>
      <c r="B462" s="115">
        <v>165.55</v>
      </c>
      <c r="C462" s="122" t="s">
        <v>479</v>
      </c>
      <c r="D462" s="121">
        <v>20180511</v>
      </c>
      <c r="E462" s="115">
        <v>165.55</v>
      </c>
      <c r="F462" s="122" t="s">
        <v>2356</v>
      </c>
      <c r="G462" s="122" t="s">
        <v>2023</v>
      </c>
      <c r="H462" s="121" t="s">
        <v>212</v>
      </c>
    </row>
    <row r="463" spans="1:8" ht="38.25" x14ac:dyDescent="0.25">
      <c r="A463" s="121" t="s">
        <v>2357</v>
      </c>
      <c r="B463" s="115">
        <v>122.43</v>
      </c>
      <c r="C463" s="122" t="s">
        <v>2358</v>
      </c>
      <c r="D463" s="121">
        <v>20180511</v>
      </c>
      <c r="E463" s="115">
        <v>122.43</v>
      </c>
      <c r="F463" s="122" t="s">
        <v>2359</v>
      </c>
      <c r="G463" s="122" t="s">
        <v>2020</v>
      </c>
      <c r="H463" s="121" t="s">
        <v>212</v>
      </c>
    </row>
    <row r="464" spans="1:8" ht="76.5" x14ac:dyDescent="0.25">
      <c r="A464" s="121" t="s">
        <v>2360</v>
      </c>
      <c r="B464" s="115">
        <v>565.54999999999995</v>
      </c>
      <c r="C464" s="122" t="s">
        <v>607</v>
      </c>
      <c r="D464" s="121">
        <v>20180511</v>
      </c>
      <c r="E464" s="115">
        <v>565.54999999999995</v>
      </c>
      <c r="F464" s="122" t="s">
        <v>2361</v>
      </c>
      <c r="G464" s="122" t="s">
        <v>2247</v>
      </c>
      <c r="H464" s="121" t="s">
        <v>212</v>
      </c>
    </row>
    <row r="465" spans="1:8" ht="38.25" x14ac:dyDescent="0.25">
      <c r="A465" s="121" t="s">
        <v>2362</v>
      </c>
      <c r="B465" s="115">
        <v>30.55</v>
      </c>
      <c r="C465" s="122" t="s">
        <v>2363</v>
      </c>
      <c r="D465" s="121">
        <v>20180511</v>
      </c>
      <c r="E465" s="115">
        <v>30.55</v>
      </c>
      <c r="F465" s="122" t="s">
        <v>2364</v>
      </c>
      <c r="G465" s="122" t="s">
        <v>2020</v>
      </c>
      <c r="H465" s="121" t="s">
        <v>212</v>
      </c>
    </row>
    <row r="466" spans="1:8" ht="38.25" x14ac:dyDescent="0.25">
      <c r="A466" s="121" t="s">
        <v>2365</v>
      </c>
      <c r="B466" s="115">
        <v>107.7</v>
      </c>
      <c r="C466" s="122" t="s">
        <v>2366</v>
      </c>
      <c r="D466" s="121">
        <v>20180511</v>
      </c>
      <c r="E466" s="115">
        <v>107.7</v>
      </c>
      <c r="F466" s="122" t="s">
        <v>2367</v>
      </c>
      <c r="G466" s="122" t="s">
        <v>2026</v>
      </c>
      <c r="H466" s="121" t="s">
        <v>212</v>
      </c>
    </row>
    <row r="467" spans="1:8" ht="38.25" x14ac:dyDescent="0.25">
      <c r="A467" s="121" t="s">
        <v>2368</v>
      </c>
      <c r="B467" s="115">
        <v>25.9</v>
      </c>
      <c r="C467" s="122" t="s">
        <v>1905</v>
      </c>
      <c r="D467" s="121">
        <v>20180515</v>
      </c>
      <c r="E467" s="115">
        <v>25.9</v>
      </c>
      <c r="F467" s="122" t="s">
        <v>2369</v>
      </c>
      <c r="G467" s="122" t="s">
        <v>2230</v>
      </c>
      <c r="H467" s="121" t="s">
        <v>212</v>
      </c>
    </row>
    <row r="468" spans="1:8" ht="25.5" x14ac:dyDescent="0.25">
      <c r="A468" s="121" t="s">
        <v>2370</v>
      </c>
      <c r="B468" s="115">
        <v>56.6</v>
      </c>
      <c r="C468" s="122" t="s">
        <v>1905</v>
      </c>
      <c r="D468" s="121">
        <v>20180515</v>
      </c>
      <c r="E468" s="115">
        <v>56.6</v>
      </c>
      <c r="F468" s="122" t="s">
        <v>2371</v>
      </c>
      <c r="G468" s="122" t="s">
        <v>2244</v>
      </c>
      <c r="H468" s="121" t="s">
        <v>212</v>
      </c>
    </row>
    <row r="469" spans="1:8" ht="38.25" x14ac:dyDescent="0.25">
      <c r="A469" s="121" t="s">
        <v>2372</v>
      </c>
      <c r="B469" s="115">
        <v>600</v>
      </c>
      <c r="C469" s="122" t="s">
        <v>2373</v>
      </c>
      <c r="D469" s="121">
        <v>20180518</v>
      </c>
      <c r="E469" s="115">
        <v>600</v>
      </c>
      <c r="F469" s="122" t="s">
        <v>2374</v>
      </c>
      <c r="G469" s="122" t="s">
        <v>2023</v>
      </c>
      <c r="H469" s="121" t="s">
        <v>212</v>
      </c>
    </row>
    <row r="470" spans="1:8" ht="38.25" x14ac:dyDescent="0.25">
      <c r="A470" s="121" t="s">
        <v>2375</v>
      </c>
      <c r="B470" s="115">
        <v>2500</v>
      </c>
      <c r="C470" s="122" t="s">
        <v>2373</v>
      </c>
      <c r="D470" s="121">
        <v>20180518</v>
      </c>
      <c r="E470" s="115">
        <v>2500</v>
      </c>
      <c r="F470" s="122" t="s">
        <v>2376</v>
      </c>
      <c r="G470" s="122" t="s">
        <v>2048</v>
      </c>
      <c r="H470" s="121" t="s">
        <v>212</v>
      </c>
    </row>
    <row r="471" spans="1:8" ht="38.25" x14ac:dyDescent="0.25">
      <c r="A471" s="121" t="s">
        <v>2377</v>
      </c>
      <c r="B471" s="115">
        <v>17.2</v>
      </c>
      <c r="C471" s="122" t="s">
        <v>2378</v>
      </c>
      <c r="D471" s="121">
        <v>20180521</v>
      </c>
      <c r="E471" s="115">
        <v>17.2</v>
      </c>
      <c r="F471" s="122" t="s">
        <v>2379</v>
      </c>
      <c r="G471" s="122" t="s">
        <v>2026</v>
      </c>
      <c r="H471" s="121" t="s">
        <v>212</v>
      </c>
    </row>
    <row r="472" spans="1:8" ht="51" x14ac:dyDescent="0.25">
      <c r="A472" s="121" t="s">
        <v>2380</v>
      </c>
      <c r="B472" s="115">
        <v>30.55</v>
      </c>
      <c r="C472" s="122" t="s">
        <v>2381</v>
      </c>
      <c r="D472" s="121">
        <v>20180523</v>
      </c>
      <c r="E472" s="115">
        <v>30.55</v>
      </c>
      <c r="F472" s="122" t="s">
        <v>2382</v>
      </c>
      <c r="G472" s="122" t="s">
        <v>2247</v>
      </c>
      <c r="H472" s="121" t="s">
        <v>212</v>
      </c>
    </row>
    <row r="473" spans="1:8" ht="38.25" x14ac:dyDescent="0.25">
      <c r="A473" s="121" t="s">
        <v>2383</v>
      </c>
      <c r="B473" s="115">
        <v>145</v>
      </c>
      <c r="C473" s="122" t="s">
        <v>527</v>
      </c>
      <c r="D473" s="121">
        <v>20180523</v>
      </c>
      <c r="E473" s="115">
        <v>145</v>
      </c>
      <c r="F473" s="122" t="s">
        <v>2384</v>
      </c>
      <c r="G473" s="122" t="s">
        <v>2034</v>
      </c>
      <c r="H473" s="121" t="s">
        <v>212</v>
      </c>
    </row>
    <row r="474" spans="1:8" ht="38.25" x14ac:dyDescent="0.25">
      <c r="A474" s="121" t="s">
        <v>2385</v>
      </c>
      <c r="B474" s="115">
        <v>3.6</v>
      </c>
      <c r="C474" s="122" t="s">
        <v>980</v>
      </c>
      <c r="D474" s="121">
        <v>20180523</v>
      </c>
      <c r="E474" s="115">
        <v>3.6</v>
      </c>
      <c r="F474" s="122" t="s">
        <v>2386</v>
      </c>
      <c r="G474" s="122" t="s">
        <v>2053</v>
      </c>
      <c r="H474" s="121" t="s">
        <v>212</v>
      </c>
    </row>
    <row r="475" spans="1:8" ht="25.5" x14ac:dyDescent="0.25">
      <c r="A475" s="121" t="s">
        <v>2387</v>
      </c>
      <c r="B475" s="115">
        <v>19</v>
      </c>
      <c r="C475" s="122" t="s">
        <v>2388</v>
      </c>
      <c r="D475" s="121">
        <v>20180524</v>
      </c>
      <c r="E475" s="115">
        <v>19</v>
      </c>
      <c r="F475" s="122" t="s">
        <v>2389</v>
      </c>
      <c r="G475" s="122" t="s">
        <v>2039</v>
      </c>
      <c r="H475" s="121" t="s">
        <v>212</v>
      </c>
    </row>
    <row r="476" spans="1:8" ht="38.25" x14ac:dyDescent="0.25">
      <c r="A476" s="121" t="s">
        <v>2390</v>
      </c>
      <c r="B476" s="115">
        <v>30.55</v>
      </c>
      <c r="C476" s="122" t="s">
        <v>2391</v>
      </c>
      <c r="D476" s="121">
        <v>20180524</v>
      </c>
      <c r="E476" s="115">
        <v>30.55</v>
      </c>
      <c r="F476" s="122" t="s">
        <v>2392</v>
      </c>
      <c r="G476" s="122" t="s">
        <v>2230</v>
      </c>
      <c r="H476" s="121" t="s">
        <v>212</v>
      </c>
    </row>
    <row r="477" spans="1:8" ht="38.25" x14ac:dyDescent="0.25">
      <c r="A477" s="121" t="s">
        <v>2393</v>
      </c>
      <c r="B477" s="115">
        <v>91.65</v>
      </c>
      <c r="C477" s="122" t="s">
        <v>607</v>
      </c>
      <c r="D477" s="121">
        <v>20180525</v>
      </c>
      <c r="E477" s="115">
        <v>91.65</v>
      </c>
      <c r="F477" s="122" t="s">
        <v>2394</v>
      </c>
      <c r="G477" s="122" t="s">
        <v>2020</v>
      </c>
      <c r="H477" s="121" t="s">
        <v>212</v>
      </c>
    </row>
    <row r="478" spans="1:8" ht="38.25" x14ac:dyDescent="0.25">
      <c r="A478" s="121" t="s">
        <v>2395</v>
      </c>
      <c r="B478" s="115">
        <v>69.5</v>
      </c>
      <c r="C478" s="122" t="s">
        <v>2396</v>
      </c>
      <c r="D478" s="121">
        <v>20180528</v>
      </c>
      <c r="E478" s="115">
        <v>69.5</v>
      </c>
      <c r="F478" s="122" t="s">
        <v>2397</v>
      </c>
      <c r="G478" s="122" t="s">
        <v>2039</v>
      </c>
      <c r="H478" s="121" t="s">
        <v>212</v>
      </c>
    </row>
    <row r="479" spans="1:8" ht="25.5" x14ac:dyDescent="0.25">
      <c r="A479" s="121" t="s">
        <v>2398</v>
      </c>
      <c r="B479" s="115">
        <v>21.85</v>
      </c>
      <c r="C479" s="122" t="s">
        <v>2292</v>
      </c>
      <c r="D479" s="121">
        <v>20180528</v>
      </c>
      <c r="E479" s="115">
        <v>21.85</v>
      </c>
      <c r="F479" s="122" t="s">
        <v>2399</v>
      </c>
      <c r="G479" s="122" t="s">
        <v>2039</v>
      </c>
      <c r="H479" s="121" t="s">
        <v>212</v>
      </c>
    </row>
    <row r="480" spans="1:8" ht="63.75" x14ac:dyDescent="0.25">
      <c r="A480" s="121" t="s">
        <v>2400</v>
      </c>
      <c r="B480" s="115">
        <v>1520.32</v>
      </c>
      <c r="C480" s="122" t="s">
        <v>409</v>
      </c>
      <c r="D480" s="121">
        <v>20180101</v>
      </c>
      <c r="E480" s="115">
        <v>1520.32</v>
      </c>
      <c r="F480" s="122" t="s">
        <v>1697</v>
      </c>
      <c r="G480" s="122" t="s">
        <v>2401</v>
      </c>
      <c r="H480" s="121" t="s">
        <v>212</v>
      </c>
    </row>
    <row r="481" spans="1:8" ht="63.75" x14ac:dyDescent="0.25">
      <c r="A481" s="121" t="s">
        <v>2402</v>
      </c>
      <c r="B481" s="115">
        <v>1166</v>
      </c>
      <c r="C481" s="122" t="s">
        <v>332</v>
      </c>
      <c r="D481" s="121">
        <v>20180101</v>
      </c>
      <c r="E481" s="115">
        <v>1166</v>
      </c>
      <c r="F481" s="122" t="s">
        <v>1700</v>
      </c>
      <c r="G481" s="122" t="s">
        <v>2403</v>
      </c>
      <c r="H481" s="121" t="s">
        <v>212</v>
      </c>
    </row>
    <row r="482" spans="1:8" ht="63.75" x14ac:dyDescent="0.25">
      <c r="A482" s="121" t="s">
        <v>2404</v>
      </c>
      <c r="B482" s="115">
        <v>3800</v>
      </c>
      <c r="C482" s="122" t="s">
        <v>409</v>
      </c>
      <c r="D482" s="121">
        <v>20180101</v>
      </c>
      <c r="E482" s="115">
        <v>3800</v>
      </c>
      <c r="F482" s="122" t="s">
        <v>2405</v>
      </c>
      <c r="G482" s="122" t="s">
        <v>2401</v>
      </c>
      <c r="H482" s="121" t="s">
        <v>212</v>
      </c>
    </row>
    <row r="483" spans="1:8" ht="38.25" x14ac:dyDescent="0.25">
      <c r="A483" s="121" t="s">
        <v>2406</v>
      </c>
      <c r="B483" s="115">
        <v>152.75</v>
      </c>
      <c r="C483" s="122" t="s">
        <v>2018</v>
      </c>
      <c r="D483" s="121">
        <v>20180529</v>
      </c>
      <c r="E483" s="115">
        <v>152.75</v>
      </c>
      <c r="F483" s="122" t="s">
        <v>2407</v>
      </c>
      <c r="G483" s="122" t="s">
        <v>2026</v>
      </c>
      <c r="H483" s="121" t="s">
        <v>212</v>
      </c>
    </row>
    <row r="484" spans="1:8" ht="51" x14ac:dyDescent="0.25">
      <c r="A484" s="121" t="s">
        <v>2408</v>
      </c>
      <c r="B484" s="115">
        <v>286.5</v>
      </c>
      <c r="C484" s="122" t="s">
        <v>607</v>
      </c>
      <c r="D484" s="121">
        <v>20180529</v>
      </c>
      <c r="E484" s="115">
        <v>286.5</v>
      </c>
      <c r="F484" s="122" t="s">
        <v>2409</v>
      </c>
      <c r="G484" s="122" t="s">
        <v>2023</v>
      </c>
      <c r="H484" s="121" t="s">
        <v>212</v>
      </c>
    </row>
    <row r="485" spans="1:8" ht="25.5" x14ac:dyDescent="0.25">
      <c r="A485" s="121" t="s">
        <v>2410</v>
      </c>
      <c r="B485" s="115">
        <v>62.24</v>
      </c>
      <c r="C485" s="122" t="s">
        <v>487</v>
      </c>
      <c r="D485" s="121">
        <v>20180530</v>
      </c>
      <c r="E485" s="115">
        <v>62.24</v>
      </c>
      <c r="F485" s="122" t="s">
        <v>2411</v>
      </c>
      <c r="G485" s="122" t="s">
        <v>2043</v>
      </c>
      <c r="H485" s="121" t="s">
        <v>212</v>
      </c>
    </row>
    <row r="486" spans="1:8" ht="38.25" x14ac:dyDescent="0.25">
      <c r="A486" s="121" t="s">
        <v>2412</v>
      </c>
      <c r="B486" s="115">
        <v>120.3</v>
      </c>
      <c r="C486" s="122" t="s">
        <v>2366</v>
      </c>
      <c r="D486" s="121">
        <v>20180604</v>
      </c>
      <c r="E486" s="115">
        <v>120.3</v>
      </c>
      <c r="F486" s="122" t="s">
        <v>2413</v>
      </c>
      <c r="G486" s="122" t="s">
        <v>2026</v>
      </c>
      <c r="H486" s="121" t="s">
        <v>212</v>
      </c>
    </row>
    <row r="487" spans="1:8" ht="38.25" x14ac:dyDescent="0.25">
      <c r="A487" s="121" t="s">
        <v>2414</v>
      </c>
      <c r="B487" s="115">
        <v>44</v>
      </c>
      <c r="C487" s="122" t="s">
        <v>2366</v>
      </c>
      <c r="D487" s="121">
        <v>20180604</v>
      </c>
      <c r="E487" s="115">
        <v>44</v>
      </c>
      <c r="F487" s="122" t="s">
        <v>2415</v>
      </c>
      <c r="G487" s="122" t="s">
        <v>2026</v>
      </c>
      <c r="H487" s="121" t="s">
        <v>212</v>
      </c>
    </row>
    <row r="488" spans="1:8" ht="38.25" x14ac:dyDescent="0.25">
      <c r="A488" s="121" t="s">
        <v>2416</v>
      </c>
      <c r="B488" s="115">
        <v>65.45</v>
      </c>
      <c r="C488" s="122" t="s">
        <v>2218</v>
      </c>
      <c r="D488" s="121">
        <v>20180604</v>
      </c>
      <c r="E488" s="115">
        <v>65.45</v>
      </c>
      <c r="F488" s="122" t="s">
        <v>2417</v>
      </c>
      <c r="G488" s="122" t="s">
        <v>2053</v>
      </c>
      <c r="H488" s="121" t="s">
        <v>212</v>
      </c>
    </row>
    <row r="489" spans="1:8" ht="51" x14ac:dyDescent="0.25">
      <c r="A489" s="121" t="s">
        <v>2418</v>
      </c>
      <c r="B489" s="115">
        <v>22.84</v>
      </c>
      <c r="C489" s="122" t="s">
        <v>2212</v>
      </c>
      <c r="D489" s="121">
        <v>20180604</v>
      </c>
      <c r="E489" s="115">
        <v>22.84</v>
      </c>
      <c r="F489" s="122" t="s">
        <v>2419</v>
      </c>
      <c r="G489" s="122" t="s">
        <v>2214</v>
      </c>
      <c r="H489" s="121" t="s">
        <v>212</v>
      </c>
    </row>
    <row r="490" spans="1:8" ht="38.25" x14ac:dyDescent="0.25">
      <c r="A490" s="121" t="s">
        <v>2420</v>
      </c>
      <c r="B490" s="115">
        <v>207.4</v>
      </c>
      <c r="C490" s="122" t="s">
        <v>500</v>
      </c>
      <c r="D490" s="121">
        <v>20180607</v>
      </c>
      <c r="E490" s="115">
        <v>207.4</v>
      </c>
      <c r="F490" s="122" t="s">
        <v>2421</v>
      </c>
      <c r="G490" s="122" t="s">
        <v>2422</v>
      </c>
      <c r="H490" s="121" t="s">
        <v>212</v>
      </c>
    </row>
    <row r="491" spans="1:8" ht="25.5" x14ac:dyDescent="0.25">
      <c r="A491" s="121" t="s">
        <v>2423</v>
      </c>
      <c r="B491" s="115">
        <v>124.5</v>
      </c>
      <c r="C491" s="122" t="s">
        <v>204</v>
      </c>
      <c r="D491" s="121">
        <v>20180607</v>
      </c>
      <c r="E491" s="115">
        <v>124.5</v>
      </c>
      <c r="F491" s="122" t="s">
        <v>2424</v>
      </c>
      <c r="G491" s="122" t="s">
        <v>2214</v>
      </c>
      <c r="H491" s="121" t="s">
        <v>212</v>
      </c>
    </row>
    <row r="492" spans="1:8" ht="25.5" x14ac:dyDescent="0.25">
      <c r="A492" s="121" t="s">
        <v>2425</v>
      </c>
      <c r="B492" s="115">
        <v>130.55000000000001</v>
      </c>
      <c r="C492" s="122" t="s">
        <v>2426</v>
      </c>
      <c r="D492" s="121">
        <v>20180607</v>
      </c>
      <c r="E492" s="115">
        <v>130.55000000000001</v>
      </c>
      <c r="F492" s="122" t="s">
        <v>2427</v>
      </c>
      <c r="G492" s="122" t="s">
        <v>2214</v>
      </c>
      <c r="H492" s="121" t="s">
        <v>212</v>
      </c>
    </row>
    <row r="493" spans="1:8" ht="25.5" x14ac:dyDescent="0.25">
      <c r="A493" s="121" t="s">
        <v>2428</v>
      </c>
      <c r="B493" s="115">
        <v>40.1</v>
      </c>
      <c r="C493" s="122" t="s">
        <v>1905</v>
      </c>
      <c r="D493" s="121">
        <v>20180607</v>
      </c>
      <c r="E493" s="115">
        <v>40.1</v>
      </c>
      <c r="F493" s="122" t="s">
        <v>2429</v>
      </c>
      <c r="G493" s="122" t="s">
        <v>2214</v>
      </c>
      <c r="H493" s="121" t="s">
        <v>212</v>
      </c>
    </row>
    <row r="494" spans="1:8" ht="38.25" x14ac:dyDescent="0.25">
      <c r="A494" s="121" t="s">
        <v>2430</v>
      </c>
      <c r="B494" s="115">
        <v>782</v>
      </c>
      <c r="C494" s="122" t="s">
        <v>332</v>
      </c>
      <c r="D494" s="121">
        <v>20180607</v>
      </c>
      <c r="E494" s="115">
        <v>782</v>
      </c>
      <c r="F494" s="122" t="s">
        <v>2431</v>
      </c>
      <c r="G494" s="122" t="s">
        <v>2432</v>
      </c>
      <c r="H494" s="121" t="s">
        <v>212</v>
      </c>
    </row>
    <row r="495" spans="1:8" ht="25.5" x14ac:dyDescent="0.25">
      <c r="A495" s="121" t="s">
        <v>2433</v>
      </c>
      <c r="B495" s="115">
        <v>200</v>
      </c>
      <c r="C495" s="122" t="s">
        <v>2434</v>
      </c>
      <c r="D495" s="121">
        <v>20180611</v>
      </c>
      <c r="E495" s="115">
        <v>200</v>
      </c>
      <c r="F495" s="122" t="s">
        <v>2435</v>
      </c>
      <c r="G495" s="122" t="s">
        <v>2039</v>
      </c>
      <c r="H495" s="121" t="s">
        <v>212</v>
      </c>
    </row>
    <row r="496" spans="1:8" ht="25.5" x14ac:dyDescent="0.25">
      <c r="A496" s="121" t="s">
        <v>2436</v>
      </c>
      <c r="B496" s="115">
        <v>385.6</v>
      </c>
      <c r="C496" s="122" t="s">
        <v>607</v>
      </c>
      <c r="D496" s="121">
        <v>20180611</v>
      </c>
      <c r="E496" s="115">
        <v>385.6</v>
      </c>
      <c r="F496" s="122" t="s">
        <v>2437</v>
      </c>
      <c r="G496" s="122" t="s">
        <v>2214</v>
      </c>
      <c r="H496" s="121" t="s">
        <v>212</v>
      </c>
    </row>
    <row r="497" spans="1:8" ht="63.75" x14ac:dyDescent="0.25">
      <c r="A497" s="121" t="s">
        <v>2438</v>
      </c>
      <c r="B497" s="115">
        <v>422.78</v>
      </c>
      <c r="C497" s="122" t="s">
        <v>734</v>
      </c>
      <c r="D497" s="121">
        <v>20180611</v>
      </c>
      <c r="E497" s="115">
        <v>215.41</v>
      </c>
      <c r="F497" s="122" t="s">
        <v>2439</v>
      </c>
      <c r="G497" s="122" t="s">
        <v>2440</v>
      </c>
      <c r="H497" s="121" t="s">
        <v>212</v>
      </c>
    </row>
    <row r="498" spans="1:8" ht="63.75" x14ac:dyDescent="0.25">
      <c r="A498" s="121" t="s">
        <v>2441</v>
      </c>
      <c r="B498" s="115">
        <v>4.46</v>
      </c>
      <c r="C498" s="122" t="s">
        <v>734</v>
      </c>
      <c r="D498" s="121">
        <v>20180611</v>
      </c>
      <c r="E498" s="115">
        <v>4.46</v>
      </c>
      <c r="F498" s="122" t="s">
        <v>2442</v>
      </c>
      <c r="G498" s="122" t="s">
        <v>2443</v>
      </c>
      <c r="H498" s="121" t="s">
        <v>212</v>
      </c>
    </row>
    <row r="499" spans="1:8" ht="25.5" x14ac:dyDescent="0.25">
      <c r="A499" s="121" t="s">
        <v>2444</v>
      </c>
      <c r="B499" s="115">
        <v>64</v>
      </c>
      <c r="C499" s="122" t="s">
        <v>2396</v>
      </c>
      <c r="D499" s="121">
        <v>20180612</v>
      </c>
      <c r="E499" s="115">
        <v>64</v>
      </c>
      <c r="F499" s="122" t="s">
        <v>2445</v>
      </c>
      <c r="G499" s="122" t="s">
        <v>2043</v>
      </c>
      <c r="H499" s="121" t="s">
        <v>212</v>
      </c>
    </row>
    <row r="500" spans="1:8" ht="76.5" x14ac:dyDescent="0.25">
      <c r="A500" s="121" t="s">
        <v>2446</v>
      </c>
      <c r="B500" s="115">
        <v>9178.48</v>
      </c>
      <c r="C500" s="122" t="s">
        <v>409</v>
      </c>
      <c r="D500" s="121">
        <v>20180613</v>
      </c>
      <c r="E500" s="115">
        <v>9178.48</v>
      </c>
      <c r="F500" s="122" t="s">
        <v>2447</v>
      </c>
      <c r="G500" s="122" t="s">
        <v>2401</v>
      </c>
      <c r="H500" s="121" t="s">
        <v>212</v>
      </c>
    </row>
    <row r="501" spans="1:8" ht="76.5" x14ac:dyDescent="0.25">
      <c r="A501" s="121" t="s">
        <v>2448</v>
      </c>
      <c r="B501" s="115">
        <v>8381.25</v>
      </c>
      <c r="C501" s="122" t="s">
        <v>409</v>
      </c>
      <c r="D501" s="121">
        <v>20180613</v>
      </c>
      <c r="E501" s="115">
        <v>8381.25</v>
      </c>
      <c r="F501" s="122" t="s">
        <v>2449</v>
      </c>
      <c r="G501" s="122" t="s">
        <v>2254</v>
      </c>
      <c r="H501" s="121" t="s">
        <v>212</v>
      </c>
    </row>
    <row r="502" spans="1:8" ht="51" x14ac:dyDescent="0.25">
      <c r="A502" s="121" t="s">
        <v>2450</v>
      </c>
      <c r="B502" s="115">
        <v>1600</v>
      </c>
      <c r="C502" s="122" t="s">
        <v>500</v>
      </c>
      <c r="D502" s="121">
        <v>20180613</v>
      </c>
      <c r="E502" s="115">
        <v>1600</v>
      </c>
      <c r="F502" s="122" t="s">
        <v>2451</v>
      </c>
      <c r="G502" s="122" t="s">
        <v>2452</v>
      </c>
      <c r="H502" s="121" t="s">
        <v>212</v>
      </c>
    </row>
    <row r="503" spans="1:8" ht="76.5" x14ac:dyDescent="0.25">
      <c r="A503" s="121" t="s">
        <v>2453</v>
      </c>
      <c r="B503" s="115">
        <v>844.06</v>
      </c>
      <c r="C503" s="122" t="s">
        <v>607</v>
      </c>
      <c r="D503" s="121">
        <v>20180614</v>
      </c>
      <c r="E503" s="115">
        <v>844.06</v>
      </c>
      <c r="F503" s="122" t="s">
        <v>2454</v>
      </c>
      <c r="G503" s="122" t="s">
        <v>2455</v>
      </c>
      <c r="H503" s="121" t="s">
        <v>212</v>
      </c>
    </row>
    <row r="504" spans="1:8" ht="76.5" x14ac:dyDescent="0.25">
      <c r="A504" s="121" t="s">
        <v>2456</v>
      </c>
      <c r="B504" s="115">
        <v>52874.34</v>
      </c>
      <c r="C504" s="122" t="s">
        <v>409</v>
      </c>
      <c r="D504" s="121">
        <v>20180614</v>
      </c>
      <c r="E504" s="115">
        <v>52874.34</v>
      </c>
      <c r="F504" s="122" t="s">
        <v>2457</v>
      </c>
      <c r="G504" s="122" t="s">
        <v>2458</v>
      </c>
      <c r="H504" s="121" t="s">
        <v>212</v>
      </c>
    </row>
    <row r="505" spans="1:8" ht="76.5" x14ac:dyDescent="0.25">
      <c r="A505" s="121" t="s">
        <v>2459</v>
      </c>
      <c r="B505" s="115">
        <v>1043048.39</v>
      </c>
      <c r="C505" s="122" t="s">
        <v>930</v>
      </c>
      <c r="D505" s="121">
        <v>20180614</v>
      </c>
      <c r="E505" s="126">
        <v>1042935.41</v>
      </c>
      <c r="F505" s="122" t="s">
        <v>2460</v>
      </c>
      <c r="G505" s="122" t="s">
        <v>2183</v>
      </c>
      <c r="H505" s="121" t="s">
        <v>212</v>
      </c>
    </row>
    <row r="506" spans="1:8" ht="63.75" x14ac:dyDescent="0.25">
      <c r="A506" s="121" t="s">
        <v>2461</v>
      </c>
      <c r="B506" s="115">
        <v>5181.28</v>
      </c>
      <c r="C506" s="122" t="s">
        <v>521</v>
      </c>
      <c r="D506" s="121">
        <v>20180614</v>
      </c>
      <c r="E506" s="115">
        <v>5181.28</v>
      </c>
      <c r="F506" s="122" t="s">
        <v>2462</v>
      </c>
      <c r="G506" s="122" t="s">
        <v>2463</v>
      </c>
      <c r="H506" s="121" t="s">
        <v>212</v>
      </c>
    </row>
    <row r="507" spans="1:8" ht="38.25" x14ac:dyDescent="0.25">
      <c r="A507" s="121" t="s">
        <v>2464</v>
      </c>
      <c r="B507" s="115">
        <v>384.3</v>
      </c>
      <c r="C507" s="122" t="s">
        <v>607</v>
      </c>
      <c r="D507" s="121">
        <v>20180615</v>
      </c>
      <c r="E507" s="115">
        <v>384.3</v>
      </c>
      <c r="F507" s="122" t="s">
        <v>2465</v>
      </c>
      <c r="G507" s="122" t="s">
        <v>2053</v>
      </c>
      <c r="H507" s="121" t="s">
        <v>212</v>
      </c>
    </row>
    <row r="508" spans="1:8" ht="38.25" x14ac:dyDescent="0.25">
      <c r="A508" s="121" t="s">
        <v>2466</v>
      </c>
      <c r="B508" s="115">
        <v>274.95</v>
      </c>
      <c r="C508" s="122" t="s">
        <v>2467</v>
      </c>
      <c r="D508" s="121">
        <v>20180615</v>
      </c>
      <c r="E508" s="115">
        <v>274.95</v>
      </c>
      <c r="F508" s="122" t="s">
        <v>2468</v>
      </c>
      <c r="G508" s="122" t="s">
        <v>2020</v>
      </c>
      <c r="H508" s="121" t="s">
        <v>212</v>
      </c>
    </row>
    <row r="509" spans="1:8" ht="51" x14ac:dyDescent="0.25">
      <c r="A509" s="121" t="s">
        <v>2469</v>
      </c>
      <c r="B509" s="115">
        <v>61.1</v>
      </c>
      <c r="C509" s="122" t="s">
        <v>2470</v>
      </c>
      <c r="D509" s="121">
        <v>20180615</v>
      </c>
      <c r="E509" s="115">
        <v>61.1</v>
      </c>
      <c r="F509" s="122" t="s">
        <v>2471</v>
      </c>
      <c r="G509" s="122" t="s">
        <v>2020</v>
      </c>
      <c r="H509" s="121" t="s">
        <v>212</v>
      </c>
    </row>
    <row r="510" spans="1:8" ht="63.75" x14ac:dyDescent="0.25">
      <c r="A510" s="121" t="s">
        <v>2472</v>
      </c>
      <c r="B510" s="115">
        <v>1.91</v>
      </c>
      <c r="C510" s="122" t="s">
        <v>734</v>
      </c>
      <c r="D510" s="121">
        <v>20180618</v>
      </c>
      <c r="E510" s="115">
        <v>1.91</v>
      </c>
      <c r="F510" s="122" t="s">
        <v>2473</v>
      </c>
      <c r="G510" s="122" t="s">
        <v>2137</v>
      </c>
      <c r="H510" s="121" t="s">
        <v>212</v>
      </c>
    </row>
    <row r="511" spans="1:8" ht="51" x14ac:dyDescent="0.25">
      <c r="A511" s="121" t="s">
        <v>2474</v>
      </c>
      <c r="B511" s="115">
        <v>815.99</v>
      </c>
      <c r="C511" s="122" t="s">
        <v>607</v>
      </c>
      <c r="D511" s="121">
        <v>20180618</v>
      </c>
      <c r="E511" s="115">
        <v>815.99</v>
      </c>
      <c r="F511" s="122" t="s">
        <v>2475</v>
      </c>
      <c r="G511" s="122" t="s">
        <v>2039</v>
      </c>
      <c r="H511" s="121" t="s">
        <v>212</v>
      </c>
    </row>
    <row r="512" spans="1:8" ht="63.75" x14ac:dyDescent="0.25">
      <c r="A512" s="121" t="s">
        <v>2476</v>
      </c>
      <c r="B512" s="115">
        <v>122.2</v>
      </c>
      <c r="C512" s="122" t="s">
        <v>607</v>
      </c>
      <c r="D512" s="121">
        <v>20180618</v>
      </c>
      <c r="E512" s="115">
        <v>122.2</v>
      </c>
      <c r="F512" s="122" t="s">
        <v>2477</v>
      </c>
      <c r="G512" s="122" t="s">
        <v>2020</v>
      </c>
      <c r="H512" s="121" t="s">
        <v>212</v>
      </c>
    </row>
    <row r="513" spans="1:8" ht="51" x14ac:dyDescent="0.25">
      <c r="A513" s="121" t="s">
        <v>2478</v>
      </c>
      <c r="B513" s="115">
        <v>183.3</v>
      </c>
      <c r="C513" s="122" t="s">
        <v>2479</v>
      </c>
      <c r="D513" s="121">
        <v>20180619</v>
      </c>
      <c r="E513" s="115">
        <v>183.3</v>
      </c>
      <c r="F513" s="122" t="s">
        <v>2480</v>
      </c>
      <c r="G513" s="122" t="s">
        <v>2020</v>
      </c>
      <c r="H513" s="121" t="s">
        <v>212</v>
      </c>
    </row>
    <row r="514" spans="1:8" ht="51" x14ac:dyDescent="0.25">
      <c r="A514" s="121" t="s">
        <v>2481</v>
      </c>
      <c r="B514" s="115">
        <v>95.33</v>
      </c>
      <c r="C514" s="122" t="s">
        <v>607</v>
      </c>
      <c r="D514" s="121">
        <v>20180619</v>
      </c>
      <c r="E514" s="115">
        <v>95.33</v>
      </c>
      <c r="F514" s="122" t="s">
        <v>2482</v>
      </c>
      <c r="G514" s="122" t="s">
        <v>2023</v>
      </c>
      <c r="H514" s="121" t="s">
        <v>212</v>
      </c>
    </row>
    <row r="515" spans="1:8" ht="38.25" x14ac:dyDescent="0.25">
      <c r="A515" s="121" t="s">
        <v>2483</v>
      </c>
      <c r="B515" s="115">
        <v>2918.24</v>
      </c>
      <c r="C515" s="122" t="s">
        <v>2055</v>
      </c>
      <c r="D515" s="121">
        <v>20180620</v>
      </c>
      <c r="E515" s="115">
        <v>2918.24</v>
      </c>
      <c r="F515" s="122" t="s">
        <v>2484</v>
      </c>
      <c r="G515" s="122" t="s">
        <v>2485</v>
      </c>
      <c r="H515" s="121" t="s">
        <v>212</v>
      </c>
    </row>
    <row r="516" spans="1:8" ht="38.25" x14ac:dyDescent="0.25">
      <c r="A516" s="121" t="s">
        <v>2486</v>
      </c>
      <c r="B516" s="115">
        <v>90.35</v>
      </c>
      <c r="C516" s="122" t="s">
        <v>2396</v>
      </c>
      <c r="D516" s="121">
        <v>20180621</v>
      </c>
      <c r="E516" s="115">
        <v>90.35</v>
      </c>
      <c r="F516" s="122" t="s">
        <v>2487</v>
      </c>
      <c r="G516" s="122" t="s">
        <v>2043</v>
      </c>
      <c r="H516" s="121" t="s">
        <v>212</v>
      </c>
    </row>
    <row r="517" spans="1:8" ht="76.5" x14ac:dyDescent="0.25">
      <c r="A517" s="121" t="s">
        <v>2488</v>
      </c>
      <c r="B517" s="115">
        <v>105</v>
      </c>
      <c r="C517" s="122" t="s">
        <v>1275</v>
      </c>
      <c r="D517" s="121">
        <v>20180625</v>
      </c>
      <c r="E517" s="115">
        <v>105</v>
      </c>
      <c r="F517" s="122" t="s">
        <v>2489</v>
      </c>
      <c r="G517" s="122" t="s">
        <v>2440</v>
      </c>
      <c r="H517" s="121" t="s">
        <v>212</v>
      </c>
    </row>
    <row r="518" spans="1:8" ht="38.25" x14ac:dyDescent="0.25">
      <c r="A518" s="121" t="s">
        <v>2490</v>
      </c>
      <c r="B518" s="115">
        <v>30.55</v>
      </c>
      <c r="C518" s="122" t="s">
        <v>2491</v>
      </c>
      <c r="D518" s="121">
        <v>20180627</v>
      </c>
      <c r="E518" s="115">
        <v>30.55</v>
      </c>
      <c r="F518" s="122" t="s">
        <v>2492</v>
      </c>
      <c r="G518" s="122" t="s">
        <v>2026</v>
      </c>
      <c r="H518" s="121" t="s">
        <v>212</v>
      </c>
    </row>
    <row r="519" spans="1:8" ht="38.25" x14ac:dyDescent="0.25">
      <c r="A519" s="121" t="s">
        <v>2493</v>
      </c>
      <c r="B519" s="115">
        <v>30.55</v>
      </c>
      <c r="C519" s="122" t="s">
        <v>2018</v>
      </c>
      <c r="D519" s="121">
        <v>20180627</v>
      </c>
      <c r="E519" s="115">
        <v>30.55</v>
      </c>
      <c r="F519" s="122" t="s">
        <v>2494</v>
      </c>
      <c r="G519" s="122" t="s">
        <v>2026</v>
      </c>
      <c r="H519" s="121" t="s">
        <v>212</v>
      </c>
    </row>
    <row r="520" spans="1:8" ht="38.25" x14ac:dyDescent="0.25">
      <c r="A520" s="121" t="s">
        <v>2495</v>
      </c>
      <c r="B520" s="115">
        <v>122.2</v>
      </c>
      <c r="C520" s="122" t="s">
        <v>2496</v>
      </c>
      <c r="D520" s="121">
        <v>20180627</v>
      </c>
      <c r="E520" s="115">
        <v>122.2</v>
      </c>
      <c r="F520" s="122" t="s">
        <v>2497</v>
      </c>
      <c r="G520" s="122" t="s">
        <v>2026</v>
      </c>
      <c r="H520" s="121" t="s">
        <v>212</v>
      </c>
    </row>
    <row r="521" spans="1:8" ht="38.25" x14ac:dyDescent="0.25">
      <c r="A521" s="121" t="s">
        <v>2498</v>
      </c>
      <c r="B521" s="115">
        <v>30.55</v>
      </c>
      <c r="C521" s="122" t="s">
        <v>578</v>
      </c>
      <c r="D521" s="121">
        <v>20180627</v>
      </c>
      <c r="E521" s="115">
        <v>30.55</v>
      </c>
      <c r="F521" s="122" t="s">
        <v>2499</v>
      </c>
      <c r="G521" s="122" t="s">
        <v>2026</v>
      </c>
      <c r="H521" s="121" t="s">
        <v>212</v>
      </c>
    </row>
    <row r="522" spans="1:8" ht="38.25" x14ac:dyDescent="0.25">
      <c r="A522" s="121" t="s">
        <v>2500</v>
      </c>
      <c r="B522" s="115">
        <v>0.01</v>
      </c>
      <c r="C522" s="122" t="s">
        <v>2501</v>
      </c>
      <c r="D522" s="121">
        <v>20180702</v>
      </c>
      <c r="E522" s="115">
        <v>0.01</v>
      </c>
      <c r="F522" s="122" t="s">
        <v>2502</v>
      </c>
      <c r="G522" s="122" t="s">
        <v>2503</v>
      </c>
      <c r="H522" s="121" t="s">
        <v>212</v>
      </c>
    </row>
    <row r="523" spans="1:8" ht="38.25" x14ac:dyDescent="0.25">
      <c r="A523" s="121" t="s">
        <v>2504</v>
      </c>
      <c r="B523" s="115">
        <v>0.01</v>
      </c>
      <c r="C523" s="122" t="s">
        <v>2501</v>
      </c>
      <c r="D523" s="121">
        <v>20180702</v>
      </c>
      <c r="E523" s="115">
        <v>0.01</v>
      </c>
      <c r="F523" s="122" t="s">
        <v>2502</v>
      </c>
      <c r="G523" s="122" t="s">
        <v>2505</v>
      </c>
      <c r="H523" s="121" t="s">
        <v>212</v>
      </c>
    </row>
    <row r="524" spans="1:8" ht="38.25" x14ac:dyDescent="0.25">
      <c r="A524" s="121" t="s">
        <v>2506</v>
      </c>
      <c r="B524" s="115">
        <v>61.1</v>
      </c>
      <c r="C524" s="122" t="s">
        <v>1150</v>
      </c>
      <c r="D524" s="121">
        <v>20180702</v>
      </c>
      <c r="E524" s="115">
        <v>61.1</v>
      </c>
      <c r="F524" s="122" t="s">
        <v>2507</v>
      </c>
      <c r="G524" s="122" t="s">
        <v>2026</v>
      </c>
      <c r="H524" s="121" t="s">
        <v>212</v>
      </c>
    </row>
    <row r="525" spans="1:8" ht="38.25" x14ac:dyDescent="0.25">
      <c r="A525" s="121" t="s">
        <v>2508</v>
      </c>
      <c r="B525" s="115">
        <v>91.65</v>
      </c>
      <c r="C525" s="122" t="s">
        <v>1905</v>
      </c>
      <c r="D525" s="121">
        <v>20180703</v>
      </c>
      <c r="E525" s="115">
        <v>91.65</v>
      </c>
      <c r="F525" s="122" t="s">
        <v>2509</v>
      </c>
      <c r="G525" s="122" t="s">
        <v>2039</v>
      </c>
      <c r="H525" s="121" t="s">
        <v>212</v>
      </c>
    </row>
    <row r="526" spans="1:8" ht="38.25" x14ac:dyDescent="0.25">
      <c r="A526" s="121" t="s">
        <v>2510</v>
      </c>
      <c r="B526" s="115">
        <v>91.65</v>
      </c>
      <c r="C526" s="122" t="s">
        <v>620</v>
      </c>
      <c r="D526" s="121">
        <v>20180703</v>
      </c>
      <c r="E526" s="115">
        <v>91.65</v>
      </c>
      <c r="F526" s="122" t="s">
        <v>2511</v>
      </c>
      <c r="G526" s="122" t="s">
        <v>2026</v>
      </c>
      <c r="H526" s="121" t="s">
        <v>212</v>
      </c>
    </row>
    <row r="527" spans="1:8" ht="38.25" x14ac:dyDescent="0.25">
      <c r="A527" s="121" t="s">
        <v>2512</v>
      </c>
      <c r="B527" s="115">
        <v>61.1</v>
      </c>
      <c r="C527" s="122" t="s">
        <v>2467</v>
      </c>
      <c r="D527" s="121">
        <v>20180704</v>
      </c>
      <c r="E527" s="115">
        <v>61.1</v>
      </c>
      <c r="F527" s="122" t="s">
        <v>2492</v>
      </c>
      <c r="G527" s="122" t="s">
        <v>2026</v>
      </c>
      <c r="H527" s="121" t="s">
        <v>212</v>
      </c>
    </row>
    <row r="528" spans="1:8" ht="25.5" x14ac:dyDescent="0.25">
      <c r="A528" s="121" t="s">
        <v>2513</v>
      </c>
      <c r="B528" s="115">
        <v>22.26</v>
      </c>
      <c r="C528" s="122" t="s">
        <v>2212</v>
      </c>
      <c r="D528" s="121">
        <v>20180704</v>
      </c>
      <c r="E528" s="115">
        <v>22.26</v>
      </c>
      <c r="F528" s="122" t="s">
        <v>2514</v>
      </c>
      <c r="G528" s="122" t="s">
        <v>2214</v>
      </c>
      <c r="H528" s="121" t="s">
        <v>212</v>
      </c>
    </row>
    <row r="529" spans="1:8" ht="38.25" x14ac:dyDescent="0.25">
      <c r="A529" s="121" t="s">
        <v>2515</v>
      </c>
      <c r="B529" s="115">
        <v>87.8</v>
      </c>
      <c r="C529" s="122" t="s">
        <v>607</v>
      </c>
      <c r="D529" s="121">
        <v>20180705</v>
      </c>
      <c r="E529" s="115">
        <v>87.8</v>
      </c>
      <c r="F529" s="122" t="s">
        <v>2516</v>
      </c>
      <c r="G529" s="122" t="s">
        <v>2026</v>
      </c>
      <c r="H529" s="121" t="s">
        <v>212</v>
      </c>
    </row>
    <row r="530" spans="1:8" ht="38.25" x14ac:dyDescent="0.25">
      <c r="A530" s="121" t="s">
        <v>2517</v>
      </c>
      <c r="B530" s="115">
        <v>603.83000000000004</v>
      </c>
      <c r="C530" s="122" t="s">
        <v>607</v>
      </c>
      <c r="D530" s="121">
        <v>20180706</v>
      </c>
      <c r="E530" s="115">
        <v>603.83000000000004</v>
      </c>
      <c r="F530" s="122" t="s">
        <v>2518</v>
      </c>
      <c r="G530" s="122" t="s">
        <v>2043</v>
      </c>
      <c r="H530" s="121" t="s">
        <v>212</v>
      </c>
    </row>
    <row r="531" spans="1:8" ht="38.25" x14ac:dyDescent="0.25">
      <c r="A531" s="121" t="s">
        <v>2519</v>
      </c>
      <c r="B531" s="115">
        <v>173.95</v>
      </c>
      <c r="C531" s="122" t="s">
        <v>479</v>
      </c>
      <c r="D531" s="121">
        <v>20180706</v>
      </c>
      <c r="E531" s="115">
        <v>173.95</v>
      </c>
      <c r="F531" s="122" t="s">
        <v>2520</v>
      </c>
      <c r="G531" s="122" t="s">
        <v>2039</v>
      </c>
      <c r="H531" s="121" t="s">
        <v>212</v>
      </c>
    </row>
    <row r="532" spans="1:8" ht="38.25" x14ac:dyDescent="0.25">
      <c r="A532" s="121" t="s">
        <v>2521</v>
      </c>
      <c r="B532" s="115">
        <v>137.19999999999999</v>
      </c>
      <c r="C532" s="122" t="s">
        <v>2366</v>
      </c>
      <c r="D532" s="121">
        <v>20180706</v>
      </c>
      <c r="E532" s="115">
        <v>137.19999999999999</v>
      </c>
      <c r="F532" s="122" t="s">
        <v>2522</v>
      </c>
      <c r="G532" s="122" t="s">
        <v>2026</v>
      </c>
      <c r="H532" s="121" t="s">
        <v>212</v>
      </c>
    </row>
    <row r="533" spans="1:8" ht="38.25" x14ac:dyDescent="0.25">
      <c r="A533" s="121" t="s">
        <v>2523</v>
      </c>
      <c r="B533" s="115">
        <v>45.75</v>
      </c>
      <c r="C533" s="122" t="s">
        <v>479</v>
      </c>
      <c r="D533" s="121">
        <v>20180706</v>
      </c>
      <c r="E533" s="115">
        <v>45.75</v>
      </c>
      <c r="F533" s="122" t="s">
        <v>2524</v>
      </c>
      <c r="G533" s="122" t="s">
        <v>2023</v>
      </c>
      <c r="H533" s="121" t="s">
        <v>212</v>
      </c>
    </row>
    <row r="534" spans="1:8" ht="38.25" x14ac:dyDescent="0.25">
      <c r="A534" s="121" t="s">
        <v>2525</v>
      </c>
      <c r="B534" s="115">
        <v>184.62</v>
      </c>
      <c r="C534" s="122" t="s">
        <v>607</v>
      </c>
      <c r="D534" s="121">
        <v>20180706</v>
      </c>
      <c r="E534" s="115">
        <v>184.62</v>
      </c>
      <c r="F534" s="122" t="s">
        <v>2526</v>
      </c>
      <c r="G534" s="122" t="s">
        <v>2023</v>
      </c>
      <c r="H534" s="121" t="s">
        <v>212</v>
      </c>
    </row>
    <row r="535" spans="1:8" ht="25.5" x14ac:dyDescent="0.25">
      <c r="A535" s="121" t="s">
        <v>2527</v>
      </c>
      <c r="B535" s="115">
        <v>42.5</v>
      </c>
      <c r="C535" s="122" t="s">
        <v>2528</v>
      </c>
      <c r="D535" s="121">
        <v>20180710</v>
      </c>
      <c r="E535" s="115">
        <v>42.5</v>
      </c>
      <c r="F535" s="122" t="s">
        <v>2529</v>
      </c>
      <c r="G535" s="122" t="s">
        <v>2039</v>
      </c>
      <c r="H535" s="121" t="s">
        <v>212</v>
      </c>
    </row>
    <row r="536" spans="1:8" ht="76.5" x14ac:dyDescent="0.25">
      <c r="A536" s="121" t="s">
        <v>2530</v>
      </c>
      <c r="B536" s="115">
        <v>1520.27</v>
      </c>
      <c r="C536" s="122" t="s">
        <v>409</v>
      </c>
      <c r="D536" s="121">
        <v>20180711</v>
      </c>
      <c r="E536" s="115">
        <v>1520.27</v>
      </c>
      <c r="F536" s="122" t="s">
        <v>2531</v>
      </c>
      <c r="G536" s="122" t="s">
        <v>2401</v>
      </c>
      <c r="H536" s="121" t="s">
        <v>212</v>
      </c>
    </row>
    <row r="537" spans="1:8" ht="76.5" x14ac:dyDescent="0.25">
      <c r="A537" s="121" t="s">
        <v>2532</v>
      </c>
      <c r="B537" s="115">
        <v>170</v>
      </c>
      <c r="C537" s="122" t="s">
        <v>332</v>
      </c>
      <c r="D537" s="121">
        <v>20180711</v>
      </c>
      <c r="E537" s="115">
        <v>170</v>
      </c>
      <c r="F537" s="122" t="s">
        <v>2533</v>
      </c>
      <c r="G537" s="122" t="s">
        <v>2403</v>
      </c>
      <c r="H537" s="121" t="s">
        <v>212</v>
      </c>
    </row>
    <row r="538" spans="1:8" ht="38.25" x14ac:dyDescent="0.25">
      <c r="A538" s="121" t="s">
        <v>2534</v>
      </c>
      <c r="B538" s="115">
        <v>5394.4</v>
      </c>
      <c r="C538" s="122" t="s">
        <v>409</v>
      </c>
      <c r="D538" s="121">
        <v>20180101</v>
      </c>
      <c r="E538" s="115">
        <v>5394.4</v>
      </c>
      <c r="F538" s="122" t="s">
        <v>1759</v>
      </c>
      <c r="G538" s="122" t="s">
        <v>2535</v>
      </c>
      <c r="H538" s="121" t="s">
        <v>212</v>
      </c>
    </row>
    <row r="539" spans="1:8" ht="51" x14ac:dyDescent="0.25">
      <c r="A539" s="121" t="s">
        <v>2536</v>
      </c>
      <c r="B539" s="115">
        <v>1093.1199999999999</v>
      </c>
      <c r="C539" s="122" t="s">
        <v>2537</v>
      </c>
      <c r="D539" s="121">
        <v>20180716</v>
      </c>
      <c r="E539" s="115">
        <v>1093.1199999999999</v>
      </c>
      <c r="F539" s="122" t="s">
        <v>2538</v>
      </c>
      <c r="G539" s="122" t="s">
        <v>2539</v>
      </c>
      <c r="H539" s="121" t="s">
        <v>212</v>
      </c>
    </row>
    <row r="540" spans="1:8" ht="25.5" x14ac:dyDescent="0.25">
      <c r="A540" s="121" t="s">
        <v>2540</v>
      </c>
      <c r="B540" s="115">
        <v>10</v>
      </c>
      <c r="C540" s="122" t="s">
        <v>1988</v>
      </c>
      <c r="D540" s="121">
        <v>20180720</v>
      </c>
      <c r="E540" s="115">
        <v>10</v>
      </c>
      <c r="F540" s="122" t="s">
        <v>2541</v>
      </c>
      <c r="G540" s="122" t="s">
        <v>2043</v>
      </c>
      <c r="H540" s="121" t="s">
        <v>212</v>
      </c>
    </row>
    <row r="541" spans="1:8" ht="51" x14ac:dyDescent="0.25">
      <c r="A541" s="121" t="s">
        <v>2542</v>
      </c>
      <c r="B541" s="115">
        <v>78.650000000000006</v>
      </c>
      <c r="C541" s="122" t="s">
        <v>607</v>
      </c>
      <c r="D541" s="121">
        <v>20180720</v>
      </c>
      <c r="E541" s="115">
        <v>78.650000000000006</v>
      </c>
      <c r="F541" s="122" t="s">
        <v>2543</v>
      </c>
      <c r="G541" s="122" t="s">
        <v>2247</v>
      </c>
      <c r="H541" s="121" t="s">
        <v>212</v>
      </c>
    </row>
    <row r="542" spans="1:8" ht="63.75" x14ac:dyDescent="0.25">
      <c r="A542" s="121" t="s">
        <v>2544</v>
      </c>
      <c r="B542" s="115">
        <v>1372.5</v>
      </c>
      <c r="C542" s="122" t="s">
        <v>2545</v>
      </c>
      <c r="D542" s="121">
        <v>20180726</v>
      </c>
      <c r="E542" s="115">
        <v>1372.5</v>
      </c>
      <c r="F542" s="122" t="s">
        <v>2546</v>
      </c>
      <c r="G542" s="122" t="s">
        <v>2547</v>
      </c>
      <c r="H542" s="121" t="s">
        <v>212</v>
      </c>
    </row>
    <row r="543" spans="1:8" ht="38.25" x14ac:dyDescent="0.25">
      <c r="A543" s="121" t="s">
        <v>2548</v>
      </c>
      <c r="B543" s="115">
        <v>1032.2</v>
      </c>
      <c r="C543" s="122" t="s">
        <v>500</v>
      </c>
      <c r="D543" s="121">
        <v>20180731</v>
      </c>
      <c r="E543" s="115">
        <v>1032.2</v>
      </c>
      <c r="F543" s="122" t="s">
        <v>2549</v>
      </c>
      <c r="G543" s="122" t="s">
        <v>2039</v>
      </c>
      <c r="H543" s="121" t="s">
        <v>212</v>
      </c>
    </row>
    <row r="544" spans="1:8" ht="38.25" x14ac:dyDescent="0.25">
      <c r="A544" s="121" t="s">
        <v>2550</v>
      </c>
      <c r="B544" s="115">
        <v>30.55</v>
      </c>
      <c r="C544" s="122" t="s">
        <v>2496</v>
      </c>
      <c r="D544" s="121">
        <v>20180801</v>
      </c>
      <c r="E544" s="115">
        <v>30.55</v>
      </c>
      <c r="F544" s="122" t="s">
        <v>2551</v>
      </c>
      <c r="G544" s="122" t="s">
        <v>2230</v>
      </c>
      <c r="H544" s="121" t="s">
        <v>212</v>
      </c>
    </row>
    <row r="545" spans="1:8" ht="25.5" x14ac:dyDescent="0.25">
      <c r="A545" s="121" t="s">
        <v>2552</v>
      </c>
      <c r="B545" s="115">
        <v>161.1</v>
      </c>
      <c r="C545" s="122" t="s">
        <v>479</v>
      </c>
      <c r="D545" s="121">
        <v>20180802</v>
      </c>
      <c r="E545" s="115">
        <v>161.1</v>
      </c>
      <c r="F545" s="122" t="s">
        <v>2553</v>
      </c>
      <c r="G545" s="122" t="s">
        <v>2039</v>
      </c>
      <c r="H545" s="121" t="s">
        <v>212</v>
      </c>
    </row>
    <row r="546" spans="1:8" ht="38.25" x14ac:dyDescent="0.25">
      <c r="A546" s="121" t="s">
        <v>2554</v>
      </c>
      <c r="B546" s="115">
        <v>197.15</v>
      </c>
      <c r="C546" s="122" t="s">
        <v>2528</v>
      </c>
      <c r="D546" s="121">
        <v>20180806</v>
      </c>
      <c r="E546" s="115">
        <v>197.15</v>
      </c>
      <c r="F546" s="122" t="s">
        <v>2555</v>
      </c>
      <c r="G546" s="122" t="s">
        <v>2039</v>
      </c>
      <c r="H546" s="121" t="s">
        <v>212</v>
      </c>
    </row>
    <row r="547" spans="1:8" ht="38.25" x14ac:dyDescent="0.25">
      <c r="A547" s="121" t="s">
        <v>2556</v>
      </c>
      <c r="B547" s="115">
        <v>111.1</v>
      </c>
      <c r="C547" s="122" t="s">
        <v>2528</v>
      </c>
      <c r="D547" s="121">
        <v>20180806</v>
      </c>
      <c r="E547" s="115">
        <v>111.1</v>
      </c>
      <c r="F547" s="122" t="s">
        <v>2557</v>
      </c>
      <c r="G547" s="122" t="s">
        <v>2039</v>
      </c>
      <c r="H547" s="121" t="s">
        <v>212</v>
      </c>
    </row>
    <row r="548" spans="1:8" ht="38.25" x14ac:dyDescent="0.25">
      <c r="A548" s="121" t="s">
        <v>2558</v>
      </c>
      <c r="B548" s="115">
        <v>150.75</v>
      </c>
      <c r="C548" s="122" t="s">
        <v>479</v>
      </c>
      <c r="D548" s="121">
        <v>20180806</v>
      </c>
      <c r="E548" s="115">
        <v>150.75</v>
      </c>
      <c r="F548" s="122" t="s">
        <v>2559</v>
      </c>
      <c r="G548" s="122" t="s">
        <v>2039</v>
      </c>
      <c r="H548" s="121" t="s">
        <v>212</v>
      </c>
    </row>
    <row r="549" spans="1:8" ht="38.25" x14ac:dyDescent="0.25">
      <c r="A549" s="121" t="s">
        <v>2560</v>
      </c>
      <c r="B549" s="115">
        <v>50.75</v>
      </c>
      <c r="C549" s="122" t="s">
        <v>479</v>
      </c>
      <c r="D549" s="121">
        <v>20180806</v>
      </c>
      <c r="E549" s="115">
        <v>50.75</v>
      </c>
      <c r="F549" s="122" t="s">
        <v>2561</v>
      </c>
      <c r="G549" s="122" t="s">
        <v>2039</v>
      </c>
      <c r="H549" s="121" t="s">
        <v>212</v>
      </c>
    </row>
    <row r="550" spans="1:8" ht="51" x14ac:dyDescent="0.25">
      <c r="A550" s="121" t="s">
        <v>2562</v>
      </c>
      <c r="B550" s="115">
        <v>172.5</v>
      </c>
      <c r="C550" s="122" t="s">
        <v>479</v>
      </c>
      <c r="D550" s="121">
        <v>20180806</v>
      </c>
      <c r="E550" s="115">
        <v>172.5</v>
      </c>
      <c r="F550" s="122" t="s">
        <v>2563</v>
      </c>
      <c r="G550" s="122" t="s">
        <v>2039</v>
      </c>
      <c r="H550" s="121" t="s">
        <v>212</v>
      </c>
    </row>
    <row r="551" spans="1:8" ht="38.25" x14ac:dyDescent="0.25">
      <c r="A551" s="121" t="s">
        <v>2564</v>
      </c>
      <c r="B551" s="115">
        <v>211.1</v>
      </c>
      <c r="C551" s="122" t="s">
        <v>479</v>
      </c>
      <c r="D551" s="121">
        <v>20180806</v>
      </c>
      <c r="E551" s="115">
        <v>211.1</v>
      </c>
      <c r="F551" s="122" t="s">
        <v>2565</v>
      </c>
      <c r="G551" s="122" t="s">
        <v>2039</v>
      </c>
      <c r="H551" s="121" t="s">
        <v>212</v>
      </c>
    </row>
    <row r="552" spans="1:8" ht="38.25" x14ac:dyDescent="0.25">
      <c r="A552" s="121" t="s">
        <v>2566</v>
      </c>
      <c r="B552" s="115">
        <v>208.16</v>
      </c>
      <c r="C552" s="122" t="s">
        <v>479</v>
      </c>
      <c r="D552" s="121">
        <v>20180806</v>
      </c>
      <c r="E552" s="115">
        <v>208.16</v>
      </c>
      <c r="F552" s="122" t="s">
        <v>2567</v>
      </c>
      <c r="G552" s="122" t="s">
        <v>2039</v>
      </c>
      <c r="H552" s="121" t="s">
        <v>212</v>
      </c>
    </row>
    <row r="553" spans="1:8" ht="25.5" x14ac:dyDescent="0.25">
      <c r="A553" s="121" t="s">
        <v>2568</v>
      </c>
      <c r="B553" s="115">
        <v>549.96</v>
      </c>
      <c r="C553" s="122" t="s">
        <v>2528</v>
      </c>
      <c r="D553" s="121">
        <v>20180806</v>
      </c>
      <c r="E553" s="115">
        <v>549.96</v>
      </c>
      <c r="F553" s="122" t="s">
        <v>2569</v>
      </c>
      <c r="G553" s="122" t="s">
        <v>2039</v>
      </c>
      <c r="H553" s="121" t="s">
        <v>212</v>
      </c>
    </row>
    <row r="554" spans="1:8" ht="25.5" x14ac:dyDescent="0.25">
      <c r="A554" s="121" t="s">
        <v>2570</v>
      </c>
      <c r="B554" s="115">
        <v>813.94</v>
      </c>
      <c r="C554" s="122" t="s">
        <v>479</v>
      </c>
      <c r="D554" s="121">
        <v>20180806</v>
      </c>
      <c r="E554" s="115">
        <v>813.94</v>
      </c>
      <c r="F554" s="122" t="s">
        <v>2571</v>
      </c>
      <c r="G554" s="122" t="s">
        <v>2039</v>
      </c>
      <c r="H554" s="121" t="s">
        <v>212</v>
      </c>
    </row>
    <row r="555" spans="1:8" ht="38.25" x14ac:dyDescent="0.25">
      <c r="A555" s="121" t="s">
        <v>2572</v>
      </c>
      <c r="B555" s="115">
        <v>80.55</v>
      </c>
      <c r="C555" s="122" t="s">
        <v>479</v>
      </c>
      <c r="D555" s="121">
        <v>20180806</v>
      </c>
      <c r="E555" s="115">
        <v>80.55</v>
      </c>
      <c r="F555" s="122" t="s">
        <v>2573</v>
      </c>
      <c r="G555" s="122" t="s">
        <v>2039</v>
      </c>
      <c r="H555" s="121" t="s">
        <v>212</v>
      </c>
    </row>
    <row r="556" spans="1:8" ht="38.25" x14ac:dyDescent="0.25">
      <c r="A556" s="121" t="s">
        <v>2574</v>
      </c>
      <c r="B556" s="115">
        <v>91.1</v>
      </c>
      <c r="C556" s="122" t="s">
        <v>2528</v>
      </c>
      <c r="D556" s="121">
        <v>20180806</v>
      </c>
      <c r="E556" s="115">
        <v>91.1</v>
      </c>
      <c r="F556" s="122" t="s">
        <v>2575</v>
      </c>
      <c r="G556" s="122" t="s">
        <v>2039</v>
      </c>
      <c r="H556" s="121" t="s">
        <v>212</v>
      </c>
    </row>
    <row r="557" spans="1:8" ht="38.25" x14ac:dyDescent="0.25">
      <c r="A557" s="121" t="s">
        <v>2576</v>
      </c>
      <c r="B557" s="115">
        <v>171.15</v>
      </c>
      <c r="C557" s="122" t="s">
        <v>479</v>
      </c>
      <c r="D557" s="121">
        <v>20180806</v>
      </c>
      <c r="E557" s="115">
        <v>171.15</v>
      </c>
      <c r="F557" s="122" t="s">
        <v>2577</v>
      </c>
      <c r="G557" s="122" t="s">
        <v>2039</v>
      </c>
      <c r="H557" s="121" t="s">
        <v>212</v>
      </c>
    </row>
    <row r="558" spans="1:8" ht="38.25" x14ac:dyDescent="0.25">
      <c r="A558" s="121" t="s">
        <v>2578</v>
      </c>
      <c r="B558" s="115">
        <v>179.65</v>
      </c>
      <c r="C558" s="122" t="s">
        <v>479</v>
      </c>
      <c r="D558" s="121">
        <v>20180806</v>
      </c>
      <c r="E558" s="115">
        <v>179.65</v>
      </c>
      <c r="F558" s="122" t="s">
        <v>2579</v>
      </c>
      <c r="G558" s="122" t="s">
        <v>2039</v>
      </c>
      <c r="H558" s="121" t="s">
        <v>212</v>
      </c>
    </row>
    <row r="559" spans="1:8" ht="38.25" x14ac:dyDescent="0.25">
      <c r="A559" s="121" t="s">
        <v>2580</v>
      </c>
      <c r="B559" s="115">
        <v>111.1</v>
      </c>
      <c r="C559" s="122" t="s">
        <v>479</v>
      </c>
      <c r="D559" s="121">
        <v>20180806</v>
      </c>
      <c r="E559" s="115">
        <v>111.1</v>
      </c>
      <c r="F559" s="122" t="s">
        <v>2581</v>
      </c>
      <c r="G559" s="122" t="s">
        <v>2039</v>
      </c>
      <c r="H559" s="121" t="s">
        <v>212</v>
      </c>
    </row>
    <row r="560" spans="1:8" ht="38.25" x14ac:dyDescent="0.25">
      <c r="A560" s="121" t="s">
        <v>2582</v>
      </c>
      <c r="B560" s="115">
        <v>14100</v>
      </c>
      <c r="C560" s="122" t="s">
        <v>1784</v>
      </c>
      <c r="D560" s="121">
        <v>20180101</v>
      </c>
      <c r="E560" s="115">
        <v>14100</v>
      </c>
      <c r="F560" s="122" t="s">
        <v>1785</v>
      </c>
      <c r="G560" s="122" t="s">
        <v>2251</v>
      </c>
      <c r="H560" s="121" t="s">
        <v>212</v>
      </c>
    </row>
    <row r="561" spans="1:8" ht="38.25" x14ac:dyDescent="0.25">
      <c r="A561" s="121" t="s">
        <v>2583</v>
      </c>
      <c r="B561" s="115">
        <v>12029.57</v>
      </c>
      <c r="C561" s="122" t="s">
        <v>409</v>
      </c>
      <c r="D561" s="121">
        <v>20180101</v>
      </c>
      <c r="E561" s="115">
        <v>12029.57</v>
      </c>
      <c r="F561" s="122" t="s">
        <v>2584</v>
      </c>
      <c r="G561" s="122" t="s">
        <v>2254</v>
      </c>
      <c r="H561" s="121" t="s">
        <v>212</v>
      </c>
    </row>
    <row r="562" spans="1:8" ht="51" x14ac:dyDescent="0.25">
      <c r="A562" s="121" t="s">
        <v>2585</v>
      </c>
      <c r="B562" s="115">
        <v>110.61</v>
      </c>
      <c r="C562" s="122" t="s">
        <v>332</v>
      </c>
      <c r="D562" s="121">
        <v>20180101</v>
      </c>
      <c r="E562" s="115">
        <v>110.61</v>
      </c>
      <c r="F562" s="122" t="s">
        <v>2586</v>
      </c>
      <c r="G562" s="122" t="s">
        <v>2257</v>
      </c>
      <c r="H562" s="121" t="s">
        <v>212</v>
      </c>
    </row>
    <row r="563" spans="1:8" ht="51" x14ac:dyDescent="0.25">
      <c r="A563" s="121" t="s">
        <v>2587</v>
      </c>
      <c r="B563" s="115">
        <v>190</v>
      </c>
      <c r="C563" s="122" t="s">
        <v>2588</v>
      </c>
      <c r="D563" s="121">
        <v>20180808</v>
      </c>
      <c r="E563" s="115">
        <v>190</v>
      </c>
      <c r="F563" s="122" t="s">
        <v>2589</v>
      </c>
      <c r="G563" s="122" t="s">
        <v>2590</v>
      </c>
      <c r="H563" s="121" t="s">
        <v>212</v>
      </c>
    </row>
    <row r="564" spans="1:8" ht="51" x14ac:dyDescent="0.25">
      <c r="A564" s="121" t="s">
        <v>2591</v>
      </c>
      <c r="B564" s="115">
        <v>1515.71</v>
      </c>
      <c r="C564" s="122" t="s">
        <v>2588</v>
      </c>
      <c r="D564" s="121">
        <v>20180808</v>
      </c>
      <c r="E564" s="115">
        <v>1515.71</v>
      </c>
      <c r="F564" s="122" t="s">
        <v>2589</v>
      </c>
      <c r="G564" s="122" t="s">
        <v>2592</v>
      </c>
      <c r="H564" s="121" t="s">
        <v>212</v>
      </c>
    </row>
    <row r="565" spans="1:8" ht="38.25" x14ac:dyDescent="0.25">
      <c r="A565" s="121" t="s">
        <v>2593</v>
      </c>
      <c r="B565" s="115">
        <v>64400</v>
      </c>
      <c r="C565" s="122" t="s">
        <v>930</v>
      </c>
      <c r="D565" s="121">
        <v>20180809</v>
      </c>
      <c r="E565" s="115">
        <v>64400</v>
      </c>
      <c r="F565" s="122" t="s">
        <v>2594</v>
      </c>
      <c r="G565" s="122" t="s">
        <v>2595</v>
      </c>
      <c r="H565" s="121" t="s">
        <v>212</v>
      </c>
    </row>
    <row r="566" spans="1:8" ht="63.75" x14ac:dyDescent="0.25">
      <c r="A566" s="121" t="s">
        <v>2596</v>
      </c>
      <c r="B566" s="115">
        <v>768.08</v>
      </c>
      <c r="C566" s="122" t="s">
        <v>2597</v>
      </c>
      <c r="D566" s="121">
        <v>20180809</v>
      </c>
      <c r="E566" s="115">
        <v>768.08</v>
      </c>
      <c r="F566" s="122" t="s">
        <v>2598</v>
      </c>
      <c r="G566" s="122" t="s">
        <v>2599</v>
      </c>
      <c r="H566" s="121" t="s">
        <v>212</v>
      </c>
    </row>
    <row r="567" spans="1:8" ht="63.75" x14ac:dyDescent="0.25">
      <c r="A567" s="121" t="s">
        <v>2600</v>
      </c>
      <c r="B567" s="115">
        <v>1220</v>
      </c>
      <c r="C567" s="122" t="s">
        <v>2597</v>
      </c>
      <c r="D567" s="121">
        <v>20180809</v>
      </c>
      <c r="E567" s="115">
        <v>1220</v>
      </c>
      <c r="F567" s="122" t="s">
        <v>2601</v>
      </c>
      <c r="G567" s="122" t="s">
        <v>2602</v>
      </c>
      <c r="H567" s="121" t="s">
        <v>212</v>
      </c>
    </row>
    <row r="568" spans="1:8" ht="38.25" x14ac:dyDescent="0.25">
      <c r="A568" s="121" t="s">
        <v>2603</v>
      </c>
      <c r="B568" s="115">
        <v>590</v>
      </c>
      <c r="C568" s="122" t="s">
        <v>500</v>
      </c>
      <c r="D568" s="121">
        <v>20180810</v>
      </c>
      <c r="E568" s="115">
        <v>590</v>
      </c>
      <c r="F568" s="122" t="s">
        <v>2604</v>
      </c>
      <c r="G568" s="122" t="s">
        <v>2026</v>
      </c>
      <c r="H568" s="121" t="s">
        <v>212</v>
      </c>
    </row>
    <row r="569" spans="1:8" ht="38.25" x14ac:dyDescent="0.25">
      <c r="A569" s="121" t="s">
        <v>2605</v>
      </c>
      <c r="B569" s="115">
        <v>152.75</v>
      </c>
      <c r="C569" s="122" t="s">
        <v>2325</v>
      </c>
      <c r="D569" s="121">
        <v>20180810</v>
      </c>
      <c r="E569" s="115">
        <v>152.75</v>
      </c>
      <c r="F569" s="122" t="s">
        <v>2606</v>
      </c>
      <c r="G569" s="122" t="s">
        <v>2026</v>
      </c>
      <c r="H569" s="121" t="s">
        <v>212</v>
      </c>
    </row>
    <row r="570" spans="1:8" ht="38.25" x14ac:dyDescent="0.25">
      <c r="A570" s="121" t="s">
        <v>2607</v>
      </c>
      <c r="B570" s="115">
        <v>97.25</v>
      </c>
      <c r="C570" s="122" t="s">
        <v>2396</v>
      </c>
      <c r="D570" s="121">
        <v>20180810</v>
      </c>
      <c r="E570" s="115">
        <v>97.25</v>
      </c>
      <c r="F570" s="122" t="s">
        <v>2608</v>
      </c>
      <c r="G570" s="122" t="s">
        <v>2034</v>
      </c>
      <c r="H570" s="121" t="s">
        <v>212</v>
      </c>
    </row>
    <row r="571" spans="1:8" ht="25.5" x14ac:dyDescent="0.25">
      <c r="A571" s="121" t="s">
        <v>2609</v>
      </c>
      <c r="B571" s="115">
        <v>42</v>
      </c>
      <c r="C571" s="122" t="s">
        <v>2610</v>
      </c>
      <c r="D571" s="121">
        <v>20180810</v>
      </c>
      <c r="E571" s="115">
        <v>42</v>
      </c>
      <c r="F571" s="122" t="s">
        <v>2611</v>
      </c>
      <c r="G571" s="122" t="s">
        <v>2612</v>
      </c>
      <c r="H571" s="121" t="s">
        <v>212</v>
      </c>
    </row>
    <row r="572" spans="1:8" ht="25.5" x14ac:dyDescent="0.25">
      <c r="A572" s="121" t="s">
        <v>2613</v>
      </c>
      <c r="B572" s="115">
        <v>61.77</v>
      </c>
      <c r="C572" s="122" t="s">
        <v>2614</v>
      </c>
      <c r="D572" s="121">
        <v>20180810</v>
      </c>
      <c r="E572" s="115">
        <v>61.77</v>
      </c>
      <c r="F572" s="122" t="s">
        <v>2615</v>
      </c>
      <c r="G572" s="122" t="s">
        <v>2034</v>
      </c>
      <c r="H572" s="121" t="s">
        <v>212</v>
      </c>
    </row>
    <row r="573" spans="1:8" ht="25.5" x14ac:dyDescent="0.25">
      <c r="A573" s="121" t="s">
        <v>2616</v>
      </c>
      <c r="B573" s="115">
        <v>66</v>
      </c>
      <c r="C573" s="122" t="s">
        <v>2610</v>
      </c>
      <c r="D573" s="121">
        <v>20180810</v>
      </c>
      <c r="E573" s="115">
        <v>66</v>
      </c>
      <c r="F573" s="122" t="s">
        <v>2617</v>
      </c>
      <c r="G573" s="122" t="s">
        <v>2034</v>
      </c>
      <c r="H573" s="121" t="s">
        <v>212</v>
      </c>
    </row>
    <row r="574" spans="1:8" ht="51" x14ac:dyDescent="0.25">
      <c r="A574" s="121" t="s">
        <v>2618</v>
      </c>
      <c r="B574" s="115">
        <v>244</v>
      </c>
      <c r="C574" s="122" t="s">
        <v>763</v>
      </c>
      <c r="D574" s="121">
        <v>20180828</v>
      </c>
      <c r="E574" s="115">
        <v>244</v>
      </c>
      <c r="F574" s="122" t="s">
        <v>2619</v>
      </c>
      <c r="G574" s="122" t="s">
        <v>2620</v>
      </c>
      <c r="H574" s="121" t="s">
        <v>212</v>
      </c>
    </row>
    <row r="575" spans="1:8" ht="38.25" x14ac:dyDescent="0.25">
      <c r="A575" s="121" t="s">
        <v>2621</v>
      </c>
      <c r="B575" s="115">
        <v>615.04999999999995</v>
      </c>
      <c r="C575" s="122" t="s">
        <v>967</v>
      </c>
      <c r="D575" s="121">
        <v>20180828</v>
      </c>
      <c r="E575" s="115">
        <v>615.04999999999995</v>
      </c>
      <c r="F575" s="122" t="s">
        <v>2622</v>
      </c>
      <c r="G575" s="122" t="s">
        <v>2547</v>
      </c>
      <c r="H575" s="121" t="s">
        <v>212</v>
      </c>
    </row>
    <row r="576" spans="1:8" ht="51" x14ac:dyDescent="0.25">
      <c r="A576" s="121" t="s">
        <v>2623</v>
      </c>
      <c r="B576" s="115">
        <v>7513.45</v>
      </c>
      <c r="C576" s="122" t="s">
        <v>1058</v>
      </c>
      <c r="D576" s="121">
        <v>20180828</v>
      </c>
      <c r="E576" s="115">
        <v>3756.73</v>
      </c>
      <c r="F576" s="122" t="s">
        <v>2624</v>
      </c>
      <c r="G576" s="122" t="s">
        <v>2625</v>
      </c>
      <c r="H576" s="121" t="s">
        <v>212</v>
      </c>
    </row>
    <row r="577" spans="1:8" ht="63.75" x14ac:dyDescent="0.25">
      <c r="A577" s="121" t="s">
        <v>2626</v>
      </c>
      <c r="B577" s="115">
        <v>840</v>
      </c>
      <c r="C577" s="122" t="s">
        <v>2627</v>
      </c>
      <c r="D577" s="121">
        <v>20180829</v>
      </c>
      <c r="E577" s="115">
        <v>840</v>
      </c>
      <c r="F577" s="122" t="s">
        <v>2628</v>
      </c>
      <c r="G577" s="122" t="s">
        <v>2629</v>
      </c>
      <c r="H577" s="121" t="s">
        <v>212</v>
      </c>
    </row>
    <row r="578" spans="1:8" ht="51" x14ac:dyDescent="0.25">
      <c r="A578" s="121" t="s">
        <v>2630</v>
      </c>
      <c r="B578" s="115">
        <v>150.09</v>
      </c>
      <c r="C578" s="122" t="s">
        <v>2631</v>
      </c>
      <c r="D578" s="121">
        <v>20180829</v>
      </c>
      <c r="E578" s="115">
        <v>150.09</v>
      </c>
      <c r="F578" s="122" t="s">
        <v>2632</v>
      </c>
      <c r="G578" s="122" t="s">
        <v>2034</v>
      </c>
      <c r="H578" s="121" t="s">
        <v>212</v>
      </c>
    </row>
    <row r="579" spans="1:8" ht="51" x14ac:dyDescent="0.25">
      <c r="A579" s="121" t="s">
        <v>2633</v>
      </c>
      <c r="B579" s="115">
        <v>103.5</v>
      </c>
      <c r="C579" s="122" t="s">
        <v>2634</v>
      </c>
      <c r="D579" s="121">
        <v>20180829</v>
      </c>
      <c r="E579" s="115">
        <v>103.5</v>
      </c>
      <c r="F579" s="122" t="s">
        <v>2635</v>
      </c>
      <c r="G579" s="122" t="s">
        <v>2034</v>
      </c>
      <c r="H579" s="121" t="s">
        <v>212</v>
      </c>
    </row>
    <row r="580" spans="1:8" ht="51" x14ac:dyDescent="0.25">
      <c r="A580" s="121" t="s">
        <v>2636</v>
      </c>
      <c r="B580" s="115">
        <v>805.42</v>
      </c>
      <c r="C580" s="122" t="s">
        <v>2637</v>
      </c>
      <c r="D580" s="121">
        <v>20180830</v>
      </c>
      <c r="E580" s="115">
        <v>805.42</v>
      </c>
      <c r="F580" s="122" t="s">
        <v>2638</v>
      </c>
      <c r="G580" s="122" t="s">
        <v>2639</v>
      </c>
      <c r="H580" s="121" t="s">
        <v>212</v>
      </c>
    </row>
    <row r="581" spans="1:8" ht="25.5" x14ac:dyDescent="0.25">
      <c r="A581" s="121" t="s">
        <v>2640</v>
      </c>
      <c r="B581" s="115">
        <v>74</v>
      </c>
      <c r="C581" s="122" t="s">
        <v>500</v>
      </c>
      <c r="D581" s="121">
        <v>20180831</v>
      </c>
      <c r="E581" s="115">
        <v>74</v>
      </c>
      <c r="F581" s="122" t="s">
        <v>2641</v>
      </c>
      <c r="G581" s="122" t="s">
        <v>2039</v>
      </c>
      <c r="H581" s="121" t="s">
        <v>212</v>
      </c>
    </row>
    <row r="582" spans="1:8" ht="25.5" x14ac:dyDescent="0.25">
      <c r="A582" s="121" t="s">
        <v>2642</v>
      </c>
      <c r="B582" s="115">
        <v>124.65</v>
      </c>
      <c r="C582" s="122" t="s">
        <v>479</v>
      </c>
      <c r="D582" s="121">
        <v>20180831</v>
      </c>
      <c r="E582" s="115">
        <v>124.65</v>
      </c>
      <c r="F582" s="122" t="s">
        <v>2643</v>
      </c>
      <c r="G582" s="122" t="s">
        <v>2039</v>
      </c>
      <c r="H582" s="121" t="s">
        <v>212</v>
      </c>
    </row>
    <row r="583" spans="1:8" ht="76.5" x14ac:dyDescent="0.25">
      <c r="A583" s="121" t="s">
        <v>2644</v>
      </c>
      <c r="B583" s="115">
        <v>8000</v>
      </c>
      <c r="C583" s="122" t="s">
        <v>2645</v>
      </c>
      <c r="D583" s="121">
        <v>20180831</v>
      </c>
      <c r="E583" s="115">
        <v>8000</v>
      </c>
      <c r="F583" s="122" t="s">
        <v>2646</v>
      </c>
      <c r="G583" s="122" t="s">
        <v>2251</v>
      </c>
      <c r="H583" s="121" t="s">
        <v>212</v>
      </c>
    </row>
    <row r="584" spans="1:8" ht="63.75" x14ac:dyDescent="0.25">
      <c r="A584" s="121" t="s">
        <v>2647</v>
      </c>
      <c r="B584" s="115">
        <v>1800</v>
      </c>
      <c r="C584" s="122" t="s">
        <v>409</v>
      </c>
      <c r="D584" s="121">
        <v>20180831</v>
      </c>
      <c r="E584" s="115">
        <v>1800</v>
      </c>
      <c r="F584" s="122" t="s">
        <v>2648</v>
      </c>
      <c r="G584" s="122" t="s">
        <v>2254</v>
      </c>
      <c r="H584" s="121" t="s">
        <v>212</v>
      </c>
    </row>
    <row r="585" spans="1:8" ht="63.75" x14ac:dyDescent="0.25">
      <c r="A585" s="121" t="s">
        <v>2649</v>
      </c>
      <c r="B585" s="115">
        <v>680</v>
      </c>
      <c r="C585" s="122" t="s">
        <v>332</v>
      </c>
      <c r="D585" s="121">
        <v>20180831</v>
      </c>
      <c r="E585" s="115">
        <v>680</v>
      </c>
      <c r="F585" s="122" t="s">
        <v>2650</v>
      </c>
      <c r="G585" s="122" t="s">
        <v>2257</v>
      </c>
      <c r="H585" s="121" t="s">
        <v>212</v>
      </c>
    </row>
    <row r="586" spans="1:8" ht="38.25" x14ac:dyDescent="0.25">
      <c r="A586" s="121" t="s">
        <v>2651</v>
      </c>
      <c r="B586" s="115">
        <v>126.3</v>
      </c>
      <c r="C586" s="122" t="s">
        <v>607</v>
      </c>
      <c r="D586" s="121">
        <v>20180905</v>
      </c>
      <c r="E586" s="115">
        <v>126.3</v>
      </c>
      <c r="F586" s="122" t="s">
        <v>2652</v>
      </c>
      <c r="G586" s="122" t="s">
        <v>2026</v>
      </c>
      <c r="H586" s="121" t="s">
        <v>212</v>
      </c>
    </row>
    <row r="587" spans="1:8" ht="25.5" x14ac:dyDescent="0.25">
      <c r="A587" s="121" t="s">
        <v>2653</v>
      </c>
      <c r="B587" s="115">
        <v>61.1</v>
      </c>
      <c r="C587" s="122" t="s">
        <v>2654</v>
      </c>
      <c r="D587" s="121">
        <v>20180905</v>
      </c>
      <c r="E587" s="115">
        <v>61.1</v>
      </c>
      <c r="F587" s="122" t="s">
        <v>2655</v>
      </c>
      <c r="G587" s="122" t="s">
        <v>2039</v>
      </c>
      <c r="H587" s="121" t="s">
        <v>212</v>
      </c>
    </row>
    <row r="588" spans="1:8" ht="51" x14ac:dyDescent="0.25">
      <c r="A588" s="121" t="s">
        <v>2656</v>
      </c>
      <c r="B588" s="115">
        <v>50.6</v>
      </c>
      <c r="C588" s="122" t="s">
        <v>2528</v>
      </c>
      <c r="D588" s="121">
        <v>20180906</v>
      </c>
      <c r="E588" s="115">
        <v>50.6</v>
      </c>
      <c r="F588" s="122" t="s">
        <v>2657</v>
      </c>
      <c r="G588" s="122" t="s">
        <v>2039</v>
      </c>
      <c r="H588" s="121" t="s">
        <v>212</v>
      </c>
    </row>
    <row r="589" spans="1:8" ht="51" x14ac:dyDescent="0.25">
      <c r="A589" s="121" t="s">
        <v>2658</v>
      </c>
      <c r="B589" s="115">
        <v>43.55</v>
      </c>
      <c r="C589" s="122" t="s">
        <v>479</v>
      </c>
      <c r="D589" s="121">
        <v>20180906</v>
      </c>
      <c r="E589" s="115">
        <v>43.55</v>
      </c>
      <c r="F589" s="122" t="s">
        <v>2659</v>
      </c>
      <c r="G589" s="122" t="s">
        <v>2039</v>
      </c>
      <c r="H589" s="121" t="s">
        <v>212</v>
      </c>
    </row>
    <row r="590" spans="1:8" ht="63.75" x14ac:dyDescent="0.25">
      <c r="A590" s="121" t="s">
        <v>2660</v>
      </c>
      <c r="B590" s="115">
        <v>30.55</v>
      </c>
      <c r="C590" s="122" t="s">
        <v>620</v>
      </c>
      <c r="D590" s="121">
        <v>20180906</v>
      </c>
      <c r="E590" s="115">
        <v>30.55</v>
      </c>
      <c r="F590" s="122" t="s">
        <v>2661</v>
      </c>
      <c r="G590" s="122" t="s">
        <v>2230</v>
      </c>
      <c r="H590" s="121" t="s">
        <v>212</v>
      </c>
    </row>
    <row r="591" spans="1:8" ht="51" x14ac:dyDescent="0.25">
      <c r="A591" s="121" t="s">
        <v>2662</v>
      </c>
      <c r="B591" s="115">
        <v>549</v>
      </c>
      <c r="C591" s="122" t="s">
        <v>2545</v>
      </c>
      <c r="D591" s="121">
        <v>20180911</v>
      </c>
      <c r="E591" s="115">
        <v>549</v>
      </c>
      <c r="F591" s="122" t="s">
        <v>2663</v>
      </c>
      <c r="G591" s="122" t="s">
        <v>2547</v>
      </c>
      <c r="H591" s="121" t="s">
        <v>212</v>
      </c>
    </row>
    <row r="592" spans="1:8" ht="25.5" x14ac:dyDescent="0.25">
      <c r="A592" s="121" t="s">
        <v>2664</v>
      </c>
      <c r="B592" s="115">
        <v>10</v>
      </c>
      <c r="C592" s="122" t="s">
        <v>487</v>
      </c>
      <c r="D592" s="121">
        <v>20180911</v>
      </c>
      <c r="E592" s="115">
        <v>10</v>
      </c>
      <c r="F592" s="122" t="s">
        <v>2665</v>
      </c>
      <c r="G592" s="122" t="s">
        <v>2043</v>
      </c>
      <c r="H592" s="121" t="s">
        <v>212</v>
      </c>
    </row>
    <row r="593" spans="1:8" ht="51" x14ac:dyDescent="0.25">
      <c r="A593" s="121" t="s">
        <v>2666</v>
      </c>
      <c r="B593" s="115">
        <v>60</v>
      </c>
      <c r="C593" s="122" t="s">
        <v>527</v>
      </c>
      <c r="D593" s="121">
        <v>20180911</v>
      </c>
      <c r="E593" s="115">
        <v>60</v>
      </c>
      <c r="F593" s="122" t="s">
        <v>2667</v>
      </c>
      <c r="G593" s="122" t="s">
        <v>2180</v>
      </c>
      <c r="H593" s="121" t="s">
        <v>212</v>
      </c>
    </row>
    <row r="594" spans="1:8" ht="25.5" x14ac:dyDescent="0.25">
      <c r="A594" s="121" t="s">
        <v>2668</v>
      </c>
      <c r="B594" s="115">
        <v>30.55</v>
      </c>
      <c r="C594" s="122" t="s">
        <v>1377</v>
      </c>
      <c r="D594" s="121">
        <v>20180913</v>
      </c>
      <c r="E594" s="115">
        <v>30.55</v>
      </c>
      <c r="F594" s="122" t="s">
        <v>2669</v>
      </c>
      <c r="G594" s="122" t="s">
        <v>2039</v>
      </c>
      <c r="H594" s="121" t="s">
        <v>212</v>
      </c>
    </row>
    <row r="595" spans="1:8" ht="38.25" x14ac:dyDescent="0.25">
      <c r="A595" s="121" t="s">
        <v>2670</v>
      </c>
      <c r="B595" s="115">
        <v>586.65</v>
      </c>
      <c r="C595" s="122" t="s">
        <v>607</v>
      </c>
      <c r="D595" s="121">
        <v>20180914</v>
      </c>
      <c r="E595" s="115">
        <v>586.65</v>
      </c>
      <c r="F595" s="122" t="s">
        <v>2671</v>
      </c>
      <c r="G595" s="122" t="s">
        <v>2026</v>
      </c>
      <c r="H595" s="121" t="s">
        <v>212</v>
      </c>
    </row>
    <row r="596" spans="1:8" ht="25.5" x14ac:dyDescent="0.25">
      <c r="A596" s="121" t="s">
        <v>2672</v>
      </c>
      <c r="B596" s="115">
        <v>132.26</v>
      </c>
      <c r="C596" s="122" t="s">
        <v>607</v>
      </c>
      <c r="D596" s="121">
        <v>20180914</v>
      </c>
      <c r="E596" s="115">
        <v>132.26</v>
      </c>
      <c r="F596" s="122" t="s">
        <v>2673</v>
      </c>
      <c r="G596" s="122" t="s">
        <v>2039</v>
      </c>
      <c r="H596" s="121" t="s">
        <v>212</v>
      </c>
    </row>
    <row r="597" spans="1:8" ht="38.25" x14ac:dyDescent="0.25">
      <c r="A597" s="121" t="s">
        <v>2674</v>
      </c>
      <c r="B597" s="115">
        <v>61.6</v>
      </c>
      <c r="C597" s="122" t="s">
        <v>479</v>
      </c>
      <c r="D597" s="121">
        <v>20180914</v>
      </c>
      <c r="E597" s="115">
        <v>61.6</v>
      </c>
      <c r="F597" s="122" t="s">
        <v>2675</v>
      </c>
      <c r="G597" s="122" t="s">
        <v>2039</v>
      </c>
      <c r="H597" s="121" t="s">
        <v>212</v>
      </c>
    </row>
    <row r="598" spans="1:8" ht="38.25" x14ac:dyDescent="0.25">
      <c r="A598" s="121" t="s">
        <v>2676</v>
      </c>
      <c r="B598" s="115">
        <v>91.1</v>
      </c>
      <c r="C598" s="122" t="s">
        <v>2528</v>
      </c>
      <c r="D598" s="121">
        <v>20180914</v>
      </c>
      <c r="E598" s="115">
        <v>91.1</v>
      </c>
      <c r="F598" s="122" t="s">
        <v>2677</v>
      </c>
      <c r="G598" s="122" t="s">
        <v>2039</v>
      </c>
      <c r="H598" s="121" t="s">
        <v>212</v>
      </c>
    </row>
    <row r="599" spans="1:8" ht="63.75" x14ac:dyDescent="0.25">
      <c r="A599" s="121" t="s">
        <v>2678</v>
      </c>
      <c r="B599" s="115">
        <v>64.75</v>
      </c>
      <c r="C599" s="122" t="s">
        <v>620</v>
      </c>
      <c r="D599" s="121">
        <v>20180914</v>
      </c>
      <c r="E599" s="115">
        <v>64.75</v>
      </c>
      <c r="F599" s="122" t="s">
        <v>2679</v>
      </c>
      <c r="G599" s="122" t="s">
        <v>2230</v>
      </c>
      <c r="H599" s="121" t="s">
        <v>212</v>
      </c>
    </row>
    <row r="600" spans="1:8" ht="38.25" x14ac:dyDescent="0.25">
      <c r="A600" s="121" t="s">
        <v>2680</v>
      </c>
      <c r="B600" s="115">
        <v>30.55</v>
      </c>
      <c r="C600" s="122" t="s">
        <v>2318</v>
      </c>
      <c r="D600" s="121">
        <v>20180918</v>
      </c>
      <c r="E600" s="115">
        <v>30.55</v>
      </c>
      <c r="F600" s="122" t="s">
        <v>2681</v>
      </c>
      <c r="G600" s="122" t="s">
        <v>2026</v>
      </c>
      <c r="H600" s="121" t="s">
        <v>212</v>
      </c>
    </row>
    <row r="601" spans="1:8" ht="38.25" x14ac:dyDescent="0.25">
      <c r="A601" s="121" t="s">
        <v>2682</v>
      </c>
      <c r="B601" s="115">
        <v>0.55000000000000004</v>
      </c>
      <c r="C601" s="122" t="s">
        <v>2467</v>
      </c>
      <c r="D601" s="121">
        <v>20180918</v>
      </c>
      <c r="E601" s="115">
        <v>0.55000000000000004</v>
      </c>
      <c r="F601" s="122" t="s">
        <v>2683</v>
      </c>
      <c r="G601" s="122" t="s">
        <v>2026</v>
      </c>
      <c r="H601" s="121" t="s">
        <v>212</v>
      </c>
    </row>
    <row r="602" spans="1:8" ht="25.5" x14ac:dyDescent="0.25">
      <c r="A602" s="121" t="s">
        <v>2684</v>
      </c>
      <c r="B602" s="115">
        <v>50.55</v>
      </c>
      <c r="C602" s="122" t="s">
        <v>479</v>
      </c>
      <c r="D602" s="121">
        <v>20180918</v>
      </c>
      <c r="E602" s="115">
        <v>50.55</v>
      </c>
      <c r="F602" s="122" t="s">
        <v>2685</v>
      </c>
      <c r="G602" s="122" t="s">
        <v>2039</v>
      </c>
      <c r="H602" s="121" t="s">
        <v>212</v>
      </c>
    </row>
    <row r="603" spans="1:8" ht="38.25" x14ac:dyDescent="0.25">
      <c r="A603" s="121" t="s">
        <v>2686</v>
      </c>
      <c r="B603" s="115">
        <v>30.55</v>
      </c>
      <c r="C603" s="122" t="s">
        <v>2687</v>
      </c>
      <c r="D603" s="121">
        <v>20180918</v>
      </c>
      <c r="E603" s="115">
        <v>30.55</v>
      </c>
      <c r="F603" s="122" t="s">
        <v>2688</v>
      </c>
      <c r="G603" s="122" t="s">
        <v>2026</v>
      </c>
      <c r="H603" s="121" t="s">
        <v>212</v>
      </c>
    </row>
    <row r="604" spans="1:8" ht="38.25" x14ac:dyDescent="0.25">
      <c r="A604" s="121" t="s">
        <v>2689</v>
      </c>
      <c r="B604" s="115">
        <v>387.65</v>
      </c>
      <c r="C604" s="122" t="s">
        <v>2690</v>
      </c>
      <c r="D604" s="121">
        <v>20180918</v>
      </c>
      <c r="E604" s="115">
        <v>387.65</v>
      </c>
      <c r="F604" s="122" t="s">
        <v>2691</v>
      </c>
      <c r="G604" s="122" t="s">
        <v>2692</v>
      </c>
      <c r="H604" s="121" t="s">
        <v>212</v>
      </c>
    </row>
    <row r="605" spans="1:8" ht="38.25" x14ac:dyDescent="0.25">
      <c r="A605" s="121" t="s">
        <v>2693</v>
      </c>
      <c r="B605" s="115">
        <v>61.1</v>
      </c>
      <c r="C605" s="122" t="s">
        <v>607</v>
      </c>
      <c r="D605" s="121">
        <v>20180918</v>
      </c>
      <c r="E605" s="115">
        <v>61.1</v>
      </c>
      <c r="F605" s="122" t="s">
        <v>2694</v>
      </c>
      <c r="G605" s="122" t="s">
        <v>2026</v>
      </c>
      <c r="H605" s="121" t="s">
        <v>212</v>
      </c>
    </row>
    <row r="606" spans="1:8" ht="63.75" x14ac:dyDescent="0.25">
      <c r="A606" s="121" t="s">
        <v>2695</v>
      </c>
      <c r="B606" s="115">
        <v>107.08</v>
      </c>
      <c r="C606" s="122" t="s">
        <v>2396</v>
      </c>
      <c r="D606" s="121">
        <v>20180918</v>
      </c>
      <c r="E606" s="115">
        <v>107.08</v>
      </c>
      <c r="F606" s="122" t="s">
        <v>2696</v>
      </c>
      <c r="G606" s="122" t="s">
        <v>2053</v>
      </c>
      <c r="H606" s="121" t="s">
        <v>212</v>
      </c>
    </row>
    <row r="607" spans="1:8" ht="38.25" x14ac:dyDescent="0.25">
      <c r="A607" s="121" t="s">
        <v>2697</v>
      </c>
      <c r="B607" s="115">
        <v>1086.2</v>
      </c>
      <c r="C607" s="122" t="s">
        <v>409</v>
      </c>
      <c r="D607" s="121">
        <v>20180918</v>
      </c>
      <c r="E607" s="115">
        <v>1086.2</v>
      </c>
      <c r="F607" s="122" t="s">
        <v>2698</v>
      </c>
      <c r="G607" s="122" t="s">
        <v>2699</v>
      </c>
      <c r="H607" s="121" t="s">
        <v>212</v>
      </c>
    </row>
    <row r="608" spans="1:8" ht="51" x14ac:dyDescent="0.25">
      <c r="A608" s="121" t="s">
        <v>2700</v>
      </c>
      <c r="B608" s="115">
        <v>46.71</v>
      </c>
      <c r="C608" s="122" t="s">
        <v>607</v>
      </c>
      <c r="D608" s="121">
        <v>20180921</v>
      </c>
      <c r="E608" s="115">
        <v>46.71</v>
      </c>
      <c r="F608" s="122" t="s">
        <v>2701</v>
      </c>
      <c r="G608" s="122" t="s">
        <v>2039</v>
      </c>
      <c r="H608" s="121" t="s">
        <v>212</v>
      </c>
    </row>
    <row r="609" spans="1:8" ht="51" x14ac:dyDescent="0.25">
      <c r="A609" s="121" t="s">
        <v>2702</v>
      </c>
      <c r="B609" s="115">
        <v>257.54000000000002</v>
      </c>
      <c r="C609" s="122" t="s">
        <v>607</v>
      </c>
      <c r="D609" s="121">
        <v>20180921</v>
      </c>
      <c r="E609" s="115">
        <v>257.54000000000002</v>
      </c>
      <c r="F609" s="122" t="s">
        <v>2703</v>
      </c>
      <c r="G609" s="122" t="s">
        <v>2026</v>
      </c>
      <c r="H609" s="121" t="s">
        <v>212</v>
      </c>
    </row>
    <row r="610" spans="1:8" ht="38.25" x14ac:dyDescent="0.25">
      <c r="A610" s="121" t="s">
        <v>2704</v>
      </c>
      <c r="B610" s="115">
        <v>55</v>
      </c>
      <c r="C610" s="122" t="s">
        <v>620</v>
      </c>
      <c r="D610" s="121">
        <v>20180921</v>
      </c>
      <c r="E610" s="115">
        <v>55</v>
      </c>
      <c r="F610" s="122" t="s">
        <v>2705</v>
      </c>
      <c r="G610" s="122" t="s">
        <v>2247</v>
      </c>
      <c r="H610" s="121" t="s">
        <v>212</v>
      </c>
    </row>
    <row r="611" spans="1:8" ht="51" x14ac:dyDescent="0.25">
      <c r="A611" s="121" t="s">
        <v>2706</v>
      </c>
      <c r="B611" s="115">
        <v>183.3</v>
      </c>
      <c r="C611" s="122" t="s">
        <v>2479</v>
      </c>
      <c r="D611" s="121">
        <v>20180921</v>
      </c>
      <c r="E611" s="115">
        <v>183.3</v>
      </c>
      <c r="F611" s="122" t="s">
        <v>2707</v>
      </c>
      <c r="G611" s="122" t="s">
        <v>2026</v>
      </c>
      <c r="H611" s="121" t="s">
        <v>212</v>
      </c>
    </row>
    <row r="612" spans="1:8" ht="38.25" x14ac:dyDescent="0.25">
      <c r="A612" s="121" t="s">
        <v>2708</v>
      </c>
      <c r="B612" s="115">
        <v>61.1</v>
      </c>
      <c r="C612" s="122" t="s">
        <v>620</v>
      </c>
      <c r="D612" s="121">
        <v>20180921</v>
      </c>
      <c r="E612" s="115">
        <v>61.1</v>
      </c>
      <c r="F612" s="122" t="s">
        <v>2709</v>
      </c>
      <c r="G612" s="122" t="s">
        <v>2230</v>
      </c>
      <c r="H612" s="121" t="s">
        <v>212</v>
      </c>
    </row>
    <row r="613" spans="1:8" ht="25.5" x14ac:dyDescent="0.25">
      <c r="A613" s="121" t="s">
        <v>2710</v>
      </c>
      <c r="B613" s="115">
        <v>22.26</v>
      </c>
      <c r="C613" s="122" t="s">
        <v>2212</v>
      </c>
      <c r="D613" s="121">
        <v>20180924</v>
      </c>
      <c r="E613" s="115">
        <v>22.26</v>
      </c>
      <c r="F613" s="122" t="s">
        <v>2711</v>
      </c>
      <c r="G613" s="122" t="s">
        <v>2214</v>
      </c>
      <c r="H613" s="121" t="s">
        <v>212</v>
      </c>
    </row>
    <row r="614" spans="1:8" ht="38.25" x14ac:dyDescent="0.25">
      <c r="A614" s="121" t="s">
        <v>2712</v>
      </c>
      <c r="B614" s="115">
        <v>30.55</v>
      </c>
      <c r="C614" s="122" t="s">
        <v>2713</v>
      </c>
      <c r="D614" s="121">
        <v>20180924</v>
      </c>
      <c r="E614" s="115">
        <v>30.55</v>
      </c>
      <c r="F614" s="122" t="s">
        <v>2714</v>
      </c>
      <c r="G614" s="122" t="s">
        <v>2053</v>
      </c>
      <c r="H614" s="121" t="s">
        <v>212</v>
      </c>
    </row>
    <row r="615" spans="1:8" ht="51" x14ac:dyDescent="0.25">
      <c r="A615" s="121" t="s">
        <v>2715</v>
      </c>
      <c r="B615" s="115">
        <v>43.55</v>
      </c>
      <c r="C615" s="122" t="s">
        <v>479</v>
      </c>
      <c r="D615" s="121">
        <v>20180924</v>
      </c>
      <c r="E615" s="115">
        <v>43.55</v>
      </c>
      <c r="F615" s="122" t="s">
        <v>2716</v>
      </c>
      <c r="G615" s="122" t="s">
        <v>2039</v>
      </c>
      <c r="H615" s="121" t="s">
        <v>212</v>
      </c>
    </row>
    <row r="616" spans="1:8" ht="25.5" x14ac:dyDescent="0.25">
      <c r="A616" s="121" t="s">
        <v>2717</v>
      </c>
      <c r="B616" s="115">
        <v>80</v>
      </c>
      <c r="C616" s="122" t="s">
        <v>511</v>
      </c>
      <c r="D616" s="121">
        <v>20180925</v>
      </c>
      <c r="E616" s="115">
        <v>80</v>
      </c>
      <c r="F616" s="122" t="s">
        <v>2718</v>
      </c>
      <c r="G616" s="122" t="s">
        <v>2043</v>
      </c>
      <c r="H616" s="121" t="s">
        <v>212</v>
      </c>
    </row>
    <row r="617" spans="1:8" ht="25.5" x14ac:dyDescent="0.25">
      <c r="A617" s="121" t="s">
        <v>2719</v>
      </c>
      <c r="B617" s="115">
        <v>22.26</v>
      </c>
      <c r="C617" s="122" t="s">
        <v>2720</v>
      </c>
      <c r="D617" s="121">
        <v>20180925</v>
      </c>
      <c r="E617" s="115">
        <v>22.26</v>
      </c>
      <c r="F617" s="122" t="s">
        <v>2721</v>
      </c>
      <c r="G617" s="122" t="s">
        <v>2043</v>
      </c>
      <c r="H617" s="121" t="s">
        <v>212</v>
      </c>
    </row>
    <row r="618" spans="1:8" ht="63.75" x14ac:dyDescent="0.25">
      <c r="A618" s="121" t="s">
        <v>2722</v>
      </c>
      <c r="B618" s="115">
        <v>142.19999999999999</v>
      </c>
      <c r="C618" s="122" t="s">
        <v>2170</v>
      </c>
      <c r="D618" s="121">
        <v>20180927</v>
      </c>
      <c r="E618" s="115">
        <v>142.19999999999999</v>
      </c>
      <c r="F618" s="122" t="s">
        <v>2723</v>
      </c>
      <c r="G618" s="122" t="s">
        <v>2026</v>
      </c>
      <c r="H618" s="121" t="s">
        <v>212</v>
      </c>
    </row>
    <row r="619" spans="1:8" ht="63.75" x14ac:dyDescent="0.25">
      <c r="A619" s="121" t="s">
        <v>2724</v>
      </c>
      <c r="B619" s="115">
        <v>39.1</v>
      </c>
      <c r="C619" s="122" t="s">
        <v>2378</v>
      </c>
      <c r="D619" s="121">
        <v>20180927</v>
      </c>
      <c r="E619" s="115">
        <v>39.1</v>
      </c>
      <c r="F619" s="122" t="s">
        <v>2725</v>
      </c>
      <c r="G619" s="122" t="s">
        <v>2026</v>
      </c>
      <c r="H619" s="121" t="s">
        <v>212</v>
      </c>
    </row>
    <row r="620" spans="1:8" ht="38.25" x14ac:dyDescent="0.25">
      <c r="A620" s="121" t="s">
        <v>2726</v>
      </c>
      <c r="B620" s="115">
        <v>135.69999999999999</v>
      </c>
      <c r="C620" s="122" t="s">
        <v>2366</v>
      </c>
      <c r="D620" s="121">
        <v>20180927</v>
      </c>
      <c r="E620" s="115">
        <v>135.69999999999999</v>
      </c>
      <c r="F620" s="122" t="s">
        <v>2727</v>
      </c>
      <c r="G620" s="122" t="s">
        <v>2026</v>
      </c>
      <c r="H620" s="121" t="s">
        <v>212</v>
      </c>
    </row>
    <row r="621" spans="1:8" ht="38.25" x14ac:dyDescent="0.25">
      <c r="A621" s="121" t="s">
        <v>2728</v>
      </c>
      <c r="B621" s="115">
        <v>30</v>
      </c>
      <c r="C621" s="122" t="s">
        <v>500</v>
      </c>
      <c r="D621" s="121">
        <v>20181001</v>
      </c>
      <c r="E621" s="115">
        <v>30</v>
      </c>
      <c r="F621" s="122" t="s">
        <v>2729</v>
      </c>
      <c r="G621" s="122" t="s">
        <v>2162</v>
      </c>
      <c r="H621" s="121" t="s">
        <v>212</v>
      </c>
    </row>
    <row r="622" spans="1:8" ht="38.25" x14ac:dyDescent="0.25">
      <c r="A622" s="121" t="s">
        <v>2730</v>
      </c>
      <c r="B622" s="115">
        <v>81.8</v>
      </c>
      <c r="C622" s="122" t="s">
        <v>2310</v>
      </c>
      <c r="D622" s="121">
        <v>20181001</v>
      </c>
      <c r="E622" s="115">
        <v>81.8</v>
      </c>
      <c r="F622" s="122" t="s">
        <v>2731</v>
      </c>
      <c r="G622" s="122" t="s">
        <v>2026</v>
      </c>
      <c r="H622" s="121" t="s">
        <v>212</v>
      </c>
    </row>
    <row r="623" spans="1:8" ht="51" x14ac:dyDescent="0.25">
      <c r="A623" s="121" t="s">
        <v>2732</v>
      </c>
      <c r="B623" s="115">
        <v>30.55</v>
      </c>
      <c r="C623" s="122" t="s">
        <v>2391</v>
      </c>
      <c r="D623" s="121">
        <v>20181001</v>
      </c>
      <c r="E623" s="115">
        <v>30.55</v>
      </c>
      <c r="F623" s="122" t="s">
        <v>2733</v>
      </c>
      <c r="G623" s="122" t="s">
        <v>2230</v>
      </c>
      <c r="H623" s="121" t="s">
        <v>212</v>
      </c>
    </row>
    <row r="624" spans="1:8" ht="25.5" x14ac:dyDescent="0.25">
      <c r="A624" s="121" t="s">
        <v>2734</v>
      </c>
      <c r="B624" s="115">
        <v>30</v>
      </c>
      <c r="C624" s="122" t="s">
        <v>2735</v>
      </c>
      <c r="D624" s="121">
        <v>20181002</v>
      </c>
      <c r="E624" s="115">
        <v>30</v>
      </c>
      <c r="F624" s="122" t="s">
        <v>2736</v>
      </c>
      <c r="G624" s="122" t="s">
        <v>2043</v>
      </c>
      <c r="H624" s="121" t="s">
        <v>212</v>
      </c>
    </row>
    <row r="625" spans="1:8" ht="25.5" x14ac:dyDescent="0.25">
      <c r="A625" s="121" t="s">
        <v>2737</v>
      </c>
      <c r="B625" s="115">
        <v>300</v>
      </c>
      <c r="C625" s="122" t="s">
        <v>2735</v>
      </c>
      <c r="D625" s="121">
        <v>20181002</v>
      </c>
      <c r="E625" s="115">
        <v>300</v>
      </c>
      <c r="F625" s="122" t="s">
        <v>2738</v>
      </c>
      <c r="G625" s="122" t="s">
        <v>2043</v>
      </c>
      <c r="H625" s="121" t="s">
        <v>212</v>
      </c>
    </row>
    <row r="626" spans="1:8" ht="38.25" x14ac:dyDescent="0.25">
      <c r="A626" s="121" t="s">
        <v>2739</v>
      </c>
      <c r="B626" s="115">
        <v>2500</v>
      </c>
      <c r="C626" s="122" t="s">
        <v>2740</v>
      </c>
      <c r="D626" s="121">
        <v>20181003</v>
      </c>
      <c r="E626" s="115">
        <v>2500</v>
      </c>
      <c r="F626" s="122" t="s">
        <v>2741</v>
      </c>
      <c r="G626" s="122" t="s">
        <v>2251</v>
      </c>
      <c r="H626" s="121" t="s">
        <v>212</v>
      </c>
    </row>
    <row r="627" spans="1:8" ht="38.25" x14ac:dyDescent="0.25">
      <c r="A627" s="121" t="s">
        <v>2742</v>
      </c>
      <c r="B627" s="115">
        <v>35.51</v>
      </c>
      <c r="C627" s="122" t="s">
        <v>607</v>
      </c>
      <c r="D627" s="121">
        <v>20181003</v>
      </c>
      <c r="E627" s="115">
        <v>35.51</v>
      </c>
      <c r="F627" s="122" t="s">
        <v>2743</v>
      </c>
      <c r="G627" s="122" t="s">
        <v>2026</v>
      </c>
      <c r="H627" s="121" t="s">
        <v>212</v>
      </c>
    </row>
    <row r="628" spans="1:8" ht="51" x14ac:dyDescent="0.25">
      <c r="A628" s="121" t="s">
        <v>2744</v>
      </c>
      <c r="B628" s="115">
        <v>212.5</v>
      </c>
      <c r="C628" s="122" t="s">
        <v>332</v>
      </c>
      <c r="D628" s="121">
        <v>20181003</v>
      </c>
      <c r="E628" s="115">
        <v>212.5</v>
      </c>
      <c r="F628" s="122" t="s">
        <v>2745</v>
      </c>
      <c r="G628" s="122" t="s">
        <v>2257</v>
      </c>
      <c r="H628" s="121" t="s">
        <v>212</v>
      </c>
    </row>
    <row r="629" spans="1:8" ht="51" x14ac:dyDescent="0.25">
      <c r="A629" s="121" t="s">
        <v>2746</v>
      </c>
      <c r="B629" s="115">
        <v>545.33000000000004</v>
      </c>
      <c r="C629" s="122" t="s">
        <v>409</v>
      </c>
      <c r="D629" s="121">
        <v>20181003</v>
      </c>
      <c r="E629" s="115">
        <v>545.33000000000004</v>
      </c>
      <c r="F629" s="122" t="s">
        <v>2747</v>
      </c>
      <c r="G629" s="122" t="s">
        <v>2254</v>
      </c>
      <c r="H629" s="121" t="s">
        <v>212</v>
      </c>
    </row>
    <row r="630" spans="1:8" ht="38.25" x14ac:dyDescent="0.25">
      <c r="A630" s="121" t="s">
        <v>2748</v>
      </c>
      <c r="B630" s="115">
        <v>23.55</v>
      </c>
      <c r="C630" s="122" t="s">
        <v>2310</v>
      </c>
      <c r="D630" s="121">
        <v>20181004</v>
      </c>
      <c r="E630" s="115">
        <v>23.55</v>
      </c>
      <c r="F630" s="122" t="s">
        <v>2749</v>
      </c>
      <c r="G630" s="122" t="s">
        <v>2026</v>
      </c>
      <c r="H630" s="121" t="s">
        <v>212</v>
      </c>
    </row>
    <row r="631" spans="1:8" ht="76.5" x14ac:dyDescent="0.25">
      <c r="A631" s="121" t="s">
        <v>2750</v>
      </c>
      <c r="B631" s="115">
        <v>15730.68</v>
      </c>
      <c r="C631" s="122" t="s">
        <v>1275</v>
      </c>
      <c r="D631" s="121">
        <v>20181004</v>
      </c>
      <c r="E631" s="115">
        <v>2682.78</v>
      </c>
      <c r="F631" s="122" t="s">
        <v>2751</v>
      </c>
      <c r="G631" s="122" t="s">
        <v>2752</v>
      </c>
      <c r="H631" s="121" t="s">
        <v>212</v>
      </c>
    </row>
    <row r="632" spans="1:8" ht="76.5" x14ac:dyDescent="0.25">
      <c r="A632" s="121" t="s">
        <v>2753</v>
      </c>
      <c r="B632" s="115">
        <v>104.64</v>
      </c>
      <c r="C632" s="122" t="s">
        <v>607</v>
      </c>
      <c r="D632" s="121">
        <v>20181005</v>
      </c>
      <c r="E632" s="115">
        <v>104.64</v>
      </c>
      <c r="F632" s="122" t="s">
        <v>2754</v>
      </c>
      <c r="G632" s="122" t="s">
        <v>2034</v>
      </c>
      <c r="H632" s="121" t="s">
        <v>212</v>
      </c>
    </row>
    <row r="633" spans="1:8" ht="76.5" x14ac:dyDescent="0.25">
      <c r="A633" s="121" t="s">
        <v>2755</v>
      </c>
      <c r="B633" s="115">
        <v>61.1</v>
      </c>
      <c r="C633" s="122" t="s">
        <v>2218</v>
      </c>
      <c r="D633" s="121">
        <v>20181005</v>
      </c>
      <c r="E633" s="115">
        <v>61.1</v>
      </c>
      <c r="F633" s="122" t="s">
        <v>2756</v>
      </c>
      <c r="G633" s="122" t="s">
        <v>2053</v>
      </c>
      <c r="H633" s="121" t="s">
        <v>212</v>
      </c>
    </row>
    <row r="634" spans="1:8" ht="63.75" x14ac:dyDescent="0.25">
      <c r="A634" s="121" t="s">
        <v>2757</v>
      </c>
      <c r="B634" s="115">
        <v>42.76</v>
      </c>
      <c r="C634" s="122" t="s">
        <v>487</v>
      </c>
      <c r="D634" s="121">
        <v>20181005</v>
      </c>
      <c r="E634" s="115">
        <v>42.76</v>
      </c>
      <c r="F634" s="122" t="s">
        <v>2758</v>
      </c>
      <c r="G634" s="122" t="s">
        <v>2043</v>
      </c>
      <c r="H634" s="121" t="s">
        <v>212</v>
      </c>
    </row>
    <row r="635" spans="1:8" ht="63.75" x14ac:dyDescent="0.25">
      <c r="A635" s="121" t="s">
        <v>2759</v>
      </c>
      <c r="B635" s="115">
        <v>72.08</v>
      </c>
      <c r="C635" s="122" t="s">
        <v>607</v>
      </c>
      <c r="D635" s="121">
        <v>20181005</v>
      </c>
      <c r="E635" s="115">
        <v>72.08</v>
      </c>
      <c r="F635" s="122" t="s">
        <v>2760</v>
      </c>
      <c r="G635" s="122" t="s">
        <v>2214</v>
      </c>
      <c r="H635" s="121" t="s">
        <v>212</v>
      </c>
    </row>
    <row r="636" spans="1:8" ht="51" x14ac:dyDescent="0.25">
      <c r="A636" s="121" t="s">
        <v>2761</v>
      </c>
      <c r="B636" s="115">
        <v>45.55</v>
      </c>
      <c r="C636" s="122" t="s">
        <v>2687</v>
      </c>
      <c r="D636" s="121">
        <v>20181010</v>
      </c>
      <c r="E636" s="115">
        <v>45.55</v>
      </c>
      <c r="F636" s="122" t="s">
        <v>2762</v>
      </c>
      <c r="G636" s="122" t="s">
        <v>2026</v>
      </c>
      <c r="H636" s="121" t="s">
        <v>212</v>
      </c>
    </row>
    <row r="637" spans="1:8" ht="76.5" x14ac:dyDescent="0.25">
      <c r="A637" s="121" t="s">
        <v>2763</v>
      </c>
      <c r="B637" s="115">
        <v>249.55</v>
      </c>
      <c r="C637" s="122" t="s">
        <v>479</v>
      </c>
      <c r="D637" s="121">
        <v>20181010</v>
      </c>
      <c r="E637" s="115">
        <v>249.55</v>
      </c>
      <c r="F637" s="122" t="s">
        <v>2764</v>
      </c>
      <c r="G637" s="122" t="s">
        <v>2039</v>
      </c>
      <c r="H637" s="121" t="s">
        <v>212</v>
      </c>
    </row>
    <row r="638" spans="1:8" ht="63.75" x14ac:dyDescent="0.25">
      <c r="A638" s="121" t="s">
        <v>2765</v>
      </c>
      <c r="B638" s="115">
        <v>1620</v>
      </c>
      <c r="C638" s="122" t="s">
        <v>607</v>
      </c>
      <c r="D638" s="121">
        <v>20181010</v>
      </c>
      <c r="E638" s="115">
        <v>1620</v>
      </c>
      <c r="F638" s="122" t="s">
        <v>2766</v>
      </c>
      <c r="G638" s="122" t="s">
        <v>2026</v>
      </c>
      <c r="H638" s="121" t="s">
        <v>212</v>
      </c>
    </row>
    <row r="639" spans="1:8" ht="63.75" x14ac:dyDescent="0.25">
      <c r="A639" s="121" t="s">
        <v>2767</v>
      </c>
      <c r="B639" s="115">
        <v>1141.4100000000001</v>
      </c>
      <c r="C639" s="122" t="s">
        <v>607</v>
      </c>
      <c r="D639" s="121">
        <v>20181010</v>
      </c>
      <c r="E639" s="115">
        <v>1141.4100000000001</v>
      </c>
      <c r="F639" s="122" t="s">
        <v>2768</v>
      </c>
      <c r="G639" s="122" t="s">
        <v>2039</v>
      </c>
      <c r="H639" s="121" t="s">
        <v>212</v>
      </c>
    </row>
    <row r="640" spans="1:8" ht="63.75" x14ac:dyDescent="0.25">
      <c r="A640" s="121" t="s">
        <v>2769</v>
      </c>
      <c r="B640" s="115">
        <v>28.5</v>
      </c>
      <c r="C640" s="122" t="s">
        <v>607</v>
      </c>
      <c r="D640" s="121">
        <v>20181010</v>
      </c>
      <c r="E640" s="115">
        <v>28.5</v>
      </c>
      <c r="F640" s="122" t="s">
        <v>2770</v>
      </c>
      <c r="G640" s="122" t="s">
        <v>2026</v>
      </c>
      <c r="H640" s="121" t="s">
        <v>212</v>
      </c>
    </row>
    <row r="641" spans="1:8" ht="38.25" x14ac:dyDescent="0.25">
      <c r="A641" s="121" t="s">
        <v>2771</v>
      </c>
      <c r="B641" s="115">
        <v>17.05</v>
      </c>
      <c r="C641" s="122" t="s">
        <v>620</v>
      </c>
      <c r="D641" s="121">
        <v>20181011</v>
      </c>
      <c r="E641" s="115">
        <v>17.05</v>
      </c>
      <c r="F641" s="122" t="s">
        <v>2772</v>
      </c>
      <c r="G641" s="122" t="s">
        <v>2230</v>
      </c>
      <c r="H641" s="121" t="s">
        <v>212</v>
      </c>
    </row>
    <row r="642" spans="1:8" ht="25.5" x14ac:dyDescent="0.25">
      <c r="A642" s="121" t="s">
        <v>2773</v>
      </c>
      <c r="B642" s="115">
        <v>136.69999999999999</v>
      </c>
      <c r="C642" s="122" t="s">
        <v>479</v>
      </c>
      <c r="D642" s="121">
        <v>20181011</v>
      </c>
      <c r="E642" s="115">
        <v>136.69999999999999</v>
      </c>
      <c r="F642" s="122" t="s">
        <v>2774</v>
      </c>
      <c r="G642" s="122" t="s">
        <v>2039</v>
      </c>
      <c r="H642" s="121" t="s">
        <v>212</v>
      </c>
    </row>
    <row r="643" spans="1:8" ht="25.5" x14ac:dyDescent="0.25">
      <c r="A643" s="121" t="s">
        <v>2775</v>
      </c>
      <c r="B643" s="115">
        <v>124.22</v>
      </c>
      <c r="C643" s="122" t="s">
        <v>479</v>
      </c>
      <c r="D643" s="121">
        <v>20181011</v>
      </c>
      <c r="E643" s="115">
        <v>124.22</v>
      </c>
      <c r="F643" s="122" t="s">
        <v>2776</v>
      </c>
      <c r="G643" s="122" t="s">
        <v>2039</v>
      </c>
      <c r="H643" s="121" t="s">
        <v>212</v>
      </c>
    </row>
    <row r="644" spans="1:8" ht="63.75" x14ac:dyDescent="0.25">
      <c r="A644" s="121" t="s">
        <v>2777</v>
      </c>
      <c r="B644" s="115">
        <v>195.55</v>
      </c>
      <c r="C644" s="122" t="s">
        <v>607</v>
      </c>
      <c r="D644" s="121">
        <v>20181012</v>
      </c>
      <c r="E644" s="115">
        <v>195.55</v>
      </c>
      <c r="F644" s="122" t="s">
        <v>2778</v>
      </c>
      <c r="G644" s="122" t="s">
        <v>2026</v>
      </c>
      <c r="H644" s="121" t="s">
        <v>212</v>
      </c>
    </row>
    <row r="645" spans="1:8" ht="63.75" x14ac:dyDescent="0.25">
      <c r="A645" s="121" t="s">
        <v>2779</v>
      </c>
      <c r="B645" s="115">
        <v>63.3</v>
      </c>
      <c r="C645" s="122" t="s">
        <v>607</v>
      </c>
      <c r="D645" s="121">
        <v>20181012</v>
      </c>
      <c r="E645" s="115">
        <v>63.3</v>
      </c>
      <c r="F645" s="122" t="s">
        <v>2780</v>
      </c>
      <c r="G645" s="122" t="s">
        <v>2039</v>
      </c>
      <c r="H645" s="121" t="s">
        <v>212</v>
      </c>
    </row>
    <row r="646" spans="1:8" ht="51" x14ac:dyDescent="0.25">
      <c r="A646" s="121" t="s">
        <v>2781</v>
      </c>
      <c r="B646" s="115">
        <v>274.5</v>
      </c>
      <c r="C646" s="122" t="s">
        <v>2782</v>
      </c>
      <c r="D646" s="121">
        <v>20181012</v>
      </c>
      <c r="E646" s="115">
        <v>274.5</v>
      </c>
      <c r="F646" s="122" t="s">
        <v>2783</v>
      </c>
      <c r="G646" s="122" t="s">
        <v>2026</v>
      </c>
      <c r="H646" s="121" t="s">
        <v>212</v>
      </c>
    </row>
    <row r="647" spans="1:8" ht="63.75" x14ac:dyDescent="0.25">
      <c r="A647" s="121" t="s">
        <v>2784</v>
      </c>
      <c r="B647" s="115">
        <v>985.65</v>
      </c>
      <c r="C647" s="122" t="s">
        <v>607</v>
      </c>
      <c r="D647" s="121">
        <v>20181012</v>
      </c>
      <c r="E647" s="115">
        <v>985.65</v>
      </c>
      <c r="F647" s="122" t="s">
        <v>2785</v>
      </c>
      <c r="G647" s="122" t="s">
        <v>2039</v>
      </c>
      <c r="H647" s="121" t="s">
        <v>212</v>
      </c>
    </row>
    <row r="648" spans="1:8" ht="89.25" x14ac:dyDescent="0.25">
      <c r="A648" s="121" t="s">
        <v>2786</v>
      </c>
      <c r="B648" s="115">
        <v>508.6</v>
      </c>
      <c r="C648" s="122" t="s">
        <v>607</v>
      </c>
      <c r="D648" s="121">
        <v>20181012</v>
      </c>
      <c r="E648" s="115">
        <v>486.1</v>
      </c>
      <c r="F648" s="122" t="s">
        <v>2787</v>
      </c>
      <c r="G648" s="122" t="s">
        <v>2053</v>
      </c>
      <c r="H648" s="121" t="s">
        <v>212</v>
      </c>
    </row>
    <row r="649" spans="1:8" ht="51" x14ac:dyDescent="0.25">
      <c r="A649" s="121" t="s">
        <v>2788</v>
      </c>
      <c r="B649" s="115">
        <v>340.07</v>
      </c>
      <c r="C649" s="122" t="s">
        <v>479</v>
      </c>
      <c r="D649" s="121">
        <v>20181012</v>
      </c>
      <c r="E649" s="115">
        <v>340.07</v>
      </c>
      <c r="F649" s="122" t="s">
        <v>2789</v>
      </c>
      <c r="G649" s="122" t="s">
        <v>2039</v>
      </c>
      <c r="H649" s="121" t="s">
        <v>212</v>
      </c>
    </row>
    <row r="650" spans="1:8" ht="63.75" x14ac:dyDescent="0.25">
      <c r="A650" s="121" t="s">
        <v>2790</v>
      </c>
      <c r="B650" s="115">
        <v>30.55</v>
      </c>
      <c r="C650" s="122" t="s">
        <v>2713</v>
      </c>
      <c r="D650" s="121">
        <v>20181012</v>
      </c>
      <c r="E650" s="115">
        <v>30.55</v>
      </c>
      <c r="F650" s="122" t="s">
        <v>2791</v>
      </c>
      <c r="G650" s="122" t="s">
        <v>2053</v>
      </c>
      <c r="H650" s="121" t="s">
        <v>212</v>
      </c>
    </row>
    <row r="651" spans="1:8" ht="63.75" x14ac:dyDescent="0.25">
      <c r="A651" s="121" t="s">
        <v>2792</v>
      </c>
      <c r="B651" s="115">
        <v>220.25</v>
      </c>
      <c r="C651" s="122" t="s">
        <v>607</v>
      </c>
      <c r="D651" s="121">
        <v>20181017</v>
      </c>
      <c r="E651" s="115">
        <v>220.25</v>
      </c>
      <c r="F651" s="122" t="s">
        <v>2793</v>
      </c>
      <c r="G651" s="122" t="s">
        <v>2026</v>
      </c>
      <c r="H651" s="121" t="s">
        <v>212</v>
      </c>
    </row>
    <row r="652" spans="1:8" ht="76.5" x14ac:dyDescent="0.25">
      <c r="A652" s="121" t="s">
        <v>2794</v>
      </c>
      <c r="B652" s="115">
        <v>393.29</v>
      </c>
      <c r="C652" s="122" t="s">
        <v>607</v>
      </c>
      <c r="D652" s="121">
        <v>20181017</v>
      </c>
      <c r="E652" s="115">
        <v>393.29</v>
      </c>
      <c r="F652" s="122" t="s">
        <v>2795</v>
      </c>
      <c r="G652" s="122" t="s">
        <v>2034</v>
      </c>
      <c r="H652" s="121" t="s">
        <v>212</v>
      </c>
    </row>
    <row r="653" spans="1:8" ht="51" x14ac:dyDescent="0.25">
      <c r="A653" s="121" t="s">
        <v>2796</v>
      </c>
      <c r="B653" s="115">
        <v>11050</v>
      </c>
      <c r="C653" s="122" t="s">
        <v>930</v>
      </c>
      <c r="D653" s="121">
        <v>20181018</v>
      </c>
      <c r="E653" s="115">
        <v>11050</v>
      </c>
      <c r="F653" s="122" t="s">
        <v>2797</v>
      </c>
      <c r="G653" s="122" t="s">
        <v>2452</v>
      </c>
      <c r="H653" s="121" t="s">
        <v>212</v>
      </c>
    </row>
    <row r="654" spans="1:8" ht="38.25" x14ac:dyDescent="0.25">
      <c r="A654" s="121" t="s">
        <v>2798</v>
      </c>
      <c r="B654" s="115">
        <v>86.6</v>
      </c>
      <c r="C654" s="122" t="s">
        <v>2366</v>
      </c>
      <c r="D654" s="121">
        <v>20181019</v>
      </c>
      <c r="E654" s="115">
        <v>86.6</v>
      </c>
      <c r="F654" s="122" t="s">
        <v>2799</v>
      </c>
      <c r="G654" s="122" t="s">
        <v>2026</v>
      </c>
      <c r="H654" s="121" t="s">
        <v>212</v>
      </c>
    </row>
    <row r="655" spans="1:8" ht="63.75" x14ac:dyDescent="0.25">
      <c r="A655" s="121" t="s">
        <v>2800</v>
      </c>
      <c r="B655" s="115">
        <v>41</v>
      </c>
      <c r="C655" s="122" t="s">
        <v>372</v>
      </c>
      <c r="D655" s="121">
        <v>20181022</v>
      </c>
      <c r="E655" s="115">
        <v>41</v>
      </c>
      <c r="F655" s="122" t="s">
        <v>2801</v>
      </c>
      <c r="G655" s="122" t="s">
        <v>2053</v>
      </c>
      <c r="H655" s="121" t="s">
        <v>212</v>
      </c>
    </row>
    <row r="656" spans="1:8" ht="51" x14ac:dyDescent="0.25">
      <c r="A656" s="121" t="s">
        <v>2802</v>
      </c>
      <c r="B656" s="115">
        <v>91.65</v>
      </c>
      <c r="C656" s="122" t="s">
        <v>2325</v>
      </c>
      <c r="D656" s="121">
        <v>20181022</v>
      </c>
      <c r="E656" s="115">
        <v>91.65</v>
      </c>
      <c r="F656" s="122" t="s">
        <v>2803</v>
      </c>
      <c r="G656" s="122" t="s">
        <v>2026</v>
      </c>
      <c r="H656" s="121" t="s">
        <v>212</v>
      </c>
    </row>
    <row r="657" spans="1:8" ht="76.5" x14ac:dyDescent="0.25">
      <c r="A657" s="121" t="s">
        <v>2804</v>
      </c>
      <c r="B657" s="115">
        <v>245.63</v>
      </c>
      <c r="C657" s="122" t="s">
        <v>2528</v>
      </c>
      <c r="D657" s="121">
        <v>20181022</v>
      </c>
      <c r="E657" s="115">
        <v>245.63</v>
      </c>
      <c r="F657" s="122" t="s">
        <v>2805</v>
      </c>
      <c r="G657" s="122" t="s">
        <v>2039</v>
      </c>
      <c r="H657" s="121" t="s">
        <v>212</v>
      </c>
    </row>
    <row r="658" spans="1:8" ht="76.5" x14ac:dyDescent="0.25">
      <c r="A658" s="121" t="s">
        <v>2806</v>
      </c>
      <c r="B658" s="115">
        <v>1756.8</v>
      </c>
      <c r="C658" s="122" t="s">
        <v>1022</v>
      </c>
      <c r="D658" s="121">
        <v>20181024</v>
      </c>
      <c r="E658" s="115">
        <v>1427.4</v>
      </c>
      <c r="F658" s="122" t="s">
        <v>2807</v>
      </c>
      <c r="G658" s="122" t="s">
        <v>2808</v>
      </c>
      <c r="H658" s="121" t="s">
        <v>212</v>
      </c>
    </row>
    <row r="659" spans="1:8" ht="38.25" x14ac:dyDescent="0.25">
      <c r="A659" s="121" t="s">
        <v>2809</v>
      </c>
      <c r="B659" s="115">
        <v>30.55</v>
      </c>
      <c r="C659" s="122" t="s">
        <v>2310</v>
      </c>
      <c r="D659" s="121">
        <v>20181024</v>
      </c>
      <c r="E659" s="115">
        <v>30.55</v>
      </c>
      <c r="F659" s="122" t="s">
        <v>2810</v>
      </c>
      <c r="G659" s="122" t="s">
        <v>2026</v>
      </c>
      <c r="H659" s="121" t="s">
        <v>212</v>
      </c>
    </row>
    <row r="660" spans="1:8" ht="51" x14ac:dyDescent="0.25">
      <c r="A660" s="121" t="s">
        <v>2811</v>
      </c>
      <c r="B660" s="115">
        <v>3949.77</v>
      </c>
      <c r="C660" s="122" t="s">
        <v>607</v>
      </c>
      <c r="D660" s="121">
        <v>20180101</v>
      </c>
      <c r="E660" s="115">
        <v>3949.77</v>
      </c>
      <c r="F660" s="122" t="s">
        <v>2812</v>
      </c>
      <c r="G660" s="122" t="s">
        <v>2251</v>
      </c>
      <c r="H660" s="121" t="s">
        <v>212</v>
      </c>
    </row>
    <row r="661" spans="1:8" ht="63.75" x14ac:dyDescent="0.25">
      <c r="A661" s="121" t="s">
        <v>2813</v>
      </c>
      <c r="B661" s="115">
        <v>715</v>
      </c>
      <c r="C661" s="122" t="s">
        <v>332</v>
      </c>
      <c r="D661" s="121">
        <v>20180101</v>
      </c>
      <c r="E661" s="115">
        <v>715</v>
      </c>
      <c r="F661" s="122" t="s">
        <v>1942</v>
      </c>
      <c r="G661" s="122" t="s">
        <v>2257</v>
      </c>
      <c r="H661" s="121" t="s">
        <v>212</v>
      </c>
    </row>
    <row r="662" spans="1:8" ht="63.75" x14ac:dyDescent="0.25">
      <c r="A662" s="121" t="s">
        <v>2814</v>
      </c>
      <c r="B662" s="115">
        <v>958.13</v>
      </c>
      <c r="C662" s="122" t="s">
        <v>607</v>
      </c>
      <c r="D662" s="121">
        <v>20181029</v>
      </c>
      <c r="E662" s="115">
        <v>958.13</v>
      </c>
      <c r="F662" s="122" t="s">
        <v>2815</v>
      </c>
      <c r="G662" s="122" t="s">
        <v>2043</v>
      </c>
      <c r="H662" s="121" t="s">
        <v>212</v>
      </c>
    </row>
    <row r="663" spans="1:8" ht="89.25" x14ac:dyDescent="0.25">
      <c r="A663" s="121" t="s">
        <v>2816</v>
      </c>
      <c r="B663" s="115">
        <v>163.02000000000001</v>
      </c>
      <c r="C663" s="122" t="s">
        <v>607</v>
      </c>
      <c r="D663" s="121">
        <v>20181029</v>
      </c>
      <c r="E663" s="115">
        <v>163.02000000000001</v>
      </c>
      <c r="F663" s="122" t="s">
        <v>2817</v>
      </c>
      <c r="G663" s="122" t="s">
        <v>2023</v>
      </c>
      <c r="H663" s="121" t="s">
        <v>212</v>
      </c>
    </row>
    <row r="664" spans="1:8" ht="51" x14ac:dyDescent="0.25">
      <c r="A664" s="121" t="s">
        <v>2818</v>
      </c>
      <c r="B664" s="115">
        <v>87.9</v>
      </c>
      <c r="C664" s="122" t="s">
        <v>607</v>
      </c>
      <c r="D664" s="121">
        <v>20181030</v>
      </c>
      <c r="E664" s="115">
        <v>87.9</v>
      </c>
      <c r="F664" s="122" t="s">
        <v>2819</v>
      </c>
      <c r="G664" s="122" t="s">
        <v>2026</v>
      </c>
      <c r="H664" s="121" t="s">
        <v>212</v>
      </c>
    </row>
    <row r="665" spans="1:8" ht="51" x14ac:dyDescent="0.25">
      <c r="A665" s="121" t="s">
        <v>2820</v>
      </c>
      <c r="B665" s="115">
        <v>16.8</v>
      </c>
      <c r="C665" s="122" t="s">
        <v>607</v>
      </c>
      <c r="D665" s="121">
        <v>20181030</v>
      </c>
      <c r="E665" s="115">
        <v>16.8</v>
      </c>
      <c r="F665" s="122" t="s">
        <v>2821</v>
      </c>
      <c r="G665" s="122" t="s">
        <v>2039</v>
      </c>
      <c r="H665" s="121" t="s">
        <v>212</v>
      </c>
    </row>
    <row r="666" spans="1:8" ht="51" x14ac:dyDescent="0.25">
      <c r="A666" s="121" t="s">
        <v>2822</v>
      </c>
      <c r="B666" s="115">
        <v>91.65</v>
      </c>
      <c r="C666" s="122" t="s">
        <v>607</v>
      </c>
      <c r="D666" s="121">
        <v>20181030</v>
      </c>
      <c r="E666" s="115">
        <v>91.65</v>
      </c>
      <c r="F666" s="122" t="s">
        <v>2823</v>
      </c>
      <c r="G666" s="122" t="s">
        <v>2026</v>
      </c>
      <c r="H666" s="121" t="s">
        <v>212</v>
      </c>
    </row>
    <row r="667" spans="1:8" ht="38.25" x14ac:dyDescent="0.25">
      <c r="A667" s="121" t="s">
        <v>2824</v>
      </c>
      <c r="B667" s="115">
        <v>30.55</v>
      </c>
      <c r="C667" s="122" t="s">
        <v>2310</v>
      </c>
      <c r="D667" s="121">
        <v>20181031</v>
      </c>
      <c r="E667" s="115">
        <v>30.55</v>
      </c>
      <c r="F667" s="122" t="s">
        <v>2825</v>
      </c>
      <c r="G667" s="122" t="s">
        <v>2026</v>
      </c>
      <c r="H667" s="121" t="s">
        <v>212</v>
      </c>
    </row>
    <row r="668" spans="1:8" ht="51" x14ac:dyDescent="0.25">
      <c r="A668" s="121" t="s">
        <v>2826</v>
      </c>
      <c r="B668" s="115">
        <v>70.55</v>
      </c>
      <c r="C668" s="122" t="s">
        <v>479</v>
      </c>
      <c r="D668" s="121">
        <v>20181031</v>
      </c>
      <c r="E668" s="115">
        <v>70.55</v>
      </c>
      <c r="F668" s="122" t="s">
        <v>2827</v>
      </c>
      <c r="G668" s="122" t="s">
        <v>2039</v>
      </c>
      <c r="H668" s="121" t="s">
        <v>212</v>
      </c>
    </row>
    <row r="669" spans="1:8" ht="51" x14ac:dyDescent="0.25">
      <c r="A669" s="121" t="s">
        <v>2828</v>
      </c>
      <c r="B669" s="115">
        <v>126.85</v>
      </c>
      <c r="C669" s="122" t="s">
        <v>479</v>
      </c>
      <c r="D669" s="121">
        <v>20181031</v>
      </c>
      <c r="E669" s="115">
        <v>126.85</v>
      </c>
      <c r="F669" s="122" t="s">
        <v>2829</v>
      </c>
      <c r="G669" s="122" t="s">
        <v>2039</v>
      </c>
      <c r="H669" s="121" t="s">
        <v>212</v>
      </c>
    </row>
    <row r="670" spans="1:8" ht="51" x14ac:dyDescent="0.25">
      <c r="A670" s="121" t="s">
        <v>2830</v>
      </c>
      <c r="B670" s="115">
        <v>47.65</v>
      </c>
      <c r="C670" s="122" t="s">
        <v>479</v>
      </c>
      <c r="D670" s="121">
        <v>20181031</v>
      </c>
      <c r="E670" s="115">
        <v>47.65</v>
      </c>
      <c r="F670" s="122" t="s">
        <v>2831</v>
      </c>
      <c r="G670" s="122" t="s">
        <v>2039</v>
      </c>
      <c r="H670" s="121" t="s">
        <v>212</v>
      </c>
    </row>
    <row r="671" spans="1:8" ht="51" x14ac:dyDescent="0.25">
      <c r="A671" s="121" t="s">
        <v>2832</v>
      </c>
      <c r="B671" s="115">
        <v>75.55</v>
      </c>
      <c r="C671" s="122" t="s">
        <v>479</v>
      </c>
      <c r="D671" s="121">
        <v>20181031</v>
      </c>
      <c r="E671" s="115">
        <v>75.55</v>
      </c>
      <c r="F671" s="122" t="s">
        <v>2833</v>
      </c>
      <c r="G671" s="122" t="s">
        <v>2039</v>
      </c>
      <c r="H671" s="121" t="s">
        <v>212</v>
      </c>
    </row>
    <row r="672" spans="1:8" ht="51" x14ac:dyDescent="0.25">
      <c r="A672" s="121" t="s">
        <v>2834</v>
      </c>
      <c r="B672" s="115">
        <v>69.2</v>
      </c>
      <c r="C672" s="122" t="s">
        <v>479</v>
      </c>
      <c r="D672" s="121">
        <v>20181031</v>
      </c>
      <c r="E672" s="115">
        <v>69.2</v>
      </c>
      <c r="F672" s="122" t="s">
        <v>2835</v>
      </c>
      <c r="G672" s="122" t="s">
        <v>2039</v>
      </c>
      <c r="H672" s="121" t="s">
        <v>212</v>
      </c>
    </row>
    <row r="673" spans="1:8" ht="51" x14ac:dyDescent="0.25">
      <c r="A673" s="121" t="s">
        <v>2836</v>
      </c>
      <c r="B673" s="115">
        <v>57.6</v>
      </c>
      <c r="C673" s="122" t="s">
        <v>2249</v>
      </c>
      <c r="D673" s="121">
        <v>20181105</v>
      </c>
      <c r="E673" s="115">
        <v>57.6</v>
      </c>
      <c r="F673" s="122" t="s">
        <v>2837</v>
      </c>
      <c r="G673" s="122" t="s">
        <v>2026</v>
      </c>
      <c r="H673" s="121" t="s">
        <v>212</v>
      </c>
    </row>
    <row r="674" spans="1:8" ht="38.25" x14ac:dyDescent="0.25">
      <c r="A674" s="121" t="s">
        <v>2838</v>
      </c>
      <c r="B674" s="115">
        <v>400</v>
      </c>
      <c r="C674" s="122" t="s">
        <v>2839</v>
      </c>
      <c r="D674" s="121">
        <v>20181105</v>
      </c>
      <c r="E674" s="115">
        <v>400</v>
      </c>
      <c r="F674" s="122" t="s">
        <v>2840</v>
      </c>
      <c r="G674" s="122" t="s">
        <v>2595</v>
      </c>
      <c r="H674" s="121" t="s">
        <v>212</v>
      </c>
    </row>
    <row r="675" spans="1:8" ht="63.75" x14ac:dyDescent="0.25">
      <c r="A675" s="121" t="s">
        <v>2841</v>
      </c>
      <c r="B675" s="115">
        <v>45.4</v>
      </c>
      <c r="C675" s="122" t="s">
        <v>372</v>
      </c>
      <c r="D675" s="121">
        <v>20181106</v>
      </c>
      <c r="E675" s="115">
        <v>45.4</v>
      </c>
      <c r="F675" s="122" t="s">
        <v>2842</v>
      </c>
      <c r="G675" s="122" t="s">
        <v>2053</v>
      </c>
      <c r="H675" s="121" t="s">
        <v>212</v>
      </c>
    </row>
    <row r="676" spans="1:8" ht="51" x14ac:dyDescent="0.25">
      <c r="A676" s="121" t="s">
        <v>2843</v>
      </c>
      <c r="B676" s="115">
        <v>45.55</v>
      </c>
      <c r="C676" s="122" t="s">
        <v>2528</v>
      </c>
      <c r="D676" s="121">
        <v>20181107</v>
      </c>
      <c r="E676" s="115">
        <v>45.55</v>
      </c>
      <c r="F676" s="122" t="s">
        <v>2844</v>
      </c>
      <c r="G676" s="122" t="s">
        <v>2039</v>
      </c>
      <c r="H676" s="121" t="s">
        <v>212</v>
      </c>
    </row>
    <row r="677" spans="1:8" ht="38.25" x14ac:dyDescent="0.25">
      <c r="A677" s="121" t="s">
        <v>2845</v>
      </c>
      <c r="B677" s="115">
        <v>30.55</v>
      </c>
      <c r="C677" s="122" t="s">
        <v>2310</v>
      </c>
      <c r="D677" s="121">
        <v>20181107</v>
      </c>
      <c r="E677" s="115">
        <v>30.55</v>
      </c>
      <c r="F677" s="122" t="s">
        <v>2846</v>
      </c>
      <c r="G677" s="122" t="s">
        <v>2026</v>
      </c>
      <c r="H677" s="121" t="s">
        <v>212</v>
      </c>
    </row>
    <row r="678" spans="1:8" ht="76.5" x14ac:dyDescent="0.25">
      <c r="A678" s="121" t="s">
        <v>2847</v>
      </c>
      <c r="B678" s="115">
        <v>539.52</v>
      </c>
      <c r="C678" s="122" t="s">
        <v>409</v>
      </c>
      <c r="D678" s="121">
        <v>20181107</v>
      </c>
      <c r="E678" s="115">
        <v>539.52</v>
      </c>
      <c r="F678" s="122" t="s">
        <v>2848</v>
      </c>
      <c r="G678" s="122" t="s">
        <v>2254</v>
      </c>
      <c r="H678" s="121" t="s">
        <v>212</v>
      </c>
    </row>
    <row r="679" spans="1:8" ht="51" x14ac:dyDescent="0.25">
      <c r="A679" s="121" t="s">
        <v>2849</v>
      </c>
      <c r="B679" s="115">
        <v>30.55</v>
      </c>
      <c r="C679" s="122" t="s">
        <v>2325</v>
      </c>
      <c r="D679" s="121">
        <v>20181107</v>
      </c>
      <c r="E679" s="115">
        <v>30.55</v>
      </c>
      <c r="F679" s="122" t="s">
        <v>2850</v>
      </c>
      <c r="G679" s="122" t="s">
        <v>2026</v>
      </c>
      <c r="H679" s="121" t="s">
        <v>212</v>
      </c>
    </row>
    <row r="680" spans="1:8" ht="38.25" x14ac:dyDescent="0.25">
      <c r="A680" s="121" t="s">
        <v>2851</v>
      </c>
      <c r="B680" s="115">
        <v>38500</v>
      </c>
      <c r="C680" s="122" t="s">
        <v>452</v>
      </c>
      <c r="D680" s="121">
        <v>20181108</v>
      </c>
      <c r="E680" s="115">
        <v>38500</v>
      </c>
      <c r="F680" s="122" t="s">
        <v>2852</v>
      </c>
      <c r="G680" s="122" t="s">
        <v>2452</v>
      </c>
      <c r="H680" s="121" t="s">
        <v>212</v>
      </c>
    </row>
    <row r="681" spans="1:8" ht="63.75" x14ac:dyDescent="0.25">
      <c r="A681" s="121" t="s">
        <v>2853</v>
      </c>
      <c r="B681" s="115">
        <v>30.55</v>
      </c>
      <c r="C681" s="122" t="s">
        <v>2318</v>
      </c>
      <c r="D681" s="121">
        <v>20181109</v>
      </c>
      <c r="E681" s="115">
        <v>30.55</v>
      </c>
      <c r="F681" s="122" t="s">
        <v>2854</v>
      </c>
      <c r="G681" s="122" t="s">
        <v>2026</v>
      </c>
      <c r="H681" s="121" t="s">
        <v>212</v>
      </c>
    </row>
    <row r="682" spans="1:8" ht="76.5" x14ac:dyDescent="0.25">
      <c r="A682" s="121" t="s">
        <v>2855</v>
      </c>
      <c r="B682" s="115">
        <v>244.1</v>
      </c>
      <c r="C682" s="122" t="s">
        <v>2856</v>
      </c>
      <c r="D682" s="121">
        <v>20181109</v>
      </c>
      <c r="E682" s="115">
        <v>244.1</v>
      </c>
      <c r="F682" s="122" t="s">
        <v>2857</v>
      </c>
      <c r="G682" s="122" t="s">
        <v>2039</v>
      </c>
      <c r="H682" s="121" t="s">
        <v>212</v>
      </c>
    </row>
    <row r="683" spans="1:8" ht="76.5" x14ac:dyDescent="0.25">
      <c r="A683" s="121" t="s">
        <v>2858</v>
      </c>
      <c r="B683" s="115">
        <v>417.9</v>
      </c>
      <c r="C683" s="122" t="s">
        <v>2018</v>
      </c>
      <c r="D683" s="121">
        <v>20181109</v>
      </c>
      <c r="E683" s="115">
        <v>417.9</v>
      </c>
      <c r="F683" s="122" t="s">
        <v>2859</v>
      </c>
      <c r="G683" s="122" t="s">
        <v>2026</v>
      </c>
      <c r="H683" s="121" t="s">
        <v>212</v>
      </c>
    </row>
    <row r="684" spans="1:8" ht="38.25" x14ac:dyDescent="0.25">
      <c r="A684" s="121" t="s">
        <v>2860</v>
      </c>
      <c r="B684" s="115">
        <v>14740.43</v>
      </c>
      <c r="C684" s="122" t="s">
        <v>930</v>
      </c>
      <c r="D684" s="121">
        <v>20181109</v>
      </c>
      <c r="E684" s="115">
        <v>14740.43</v>
      </c>
      <c r="F684" s="122" t="s">
        <v>2861</v>
      </c>
      <c r="G684" s="122" t="s">
        <v>2183</v>
      </c>
      <c r="H684" s="121" t="s">
        <v>212</v>
      </c>
    </row>
    <row r="685" spans="1:8" ht="51" x14ac:dyDescent="0.25">
      <c r="A685" s="121" t="s">
        <v>2862</v>
      </c>
      <c r="B685" s="115">
        <v>69.599999999999994</v>
      </c>
      <c r="C685" s="122" t="s">
        <v>2528</v>
      </c>
      <c r="D685" s="121">
        <v>20181112</v>
      </c>
      <c r="E685" s="115">
        <v>69.599999999999994</v>
      </c>
      <c r="F685" s="122" t="s">
        <v>2863</v>
      </c>
      <c r="G685" s="122" t="s">
        <v>2039</v>
      </c>
      <c r="H685" s="121" t="s">
        <v>212</v>
      </c>
    </row>
    <row r="686" spans="1:8" ht="51" x14ac:dyDescent="0.25">
      <c r="A686" s="121" t="s">
        <v>2864</v>
      </c>
      <c r="B686" s="115">
        <v>61.1</v>
      </c>
      <c r="C686" s="122" t="s">
        <v>2310</v>
      </c>
      <c r="D686" s="121">
        <v>20181113</v>
      </c>
      <c r="E686" s="115">
        <v>61.1</v>
      </c>
      <c r="F686" s="122" t="s">
        <v>2865</v>
      </c>
      <c r="G686" s="122" t="s">
        <v>2026</v>
      </c>
      <c r="H686" s="121" t="s">
        <v>212</v>
      </c>
    </row>
    <row r="687" spans="1:8" ht="51" x14ac:dyDescent="0.25">
      <c r="A687" s="121" t="s">
        <v>2866</v>
      </c>
      <c r="B687" s="115">
        <v>61.1</v>
      </c>
      <c r="C687" s="122" t="s">
        <v>2391</v>
      </c>
      <c r="D687" s="121">
        <v>20181113</v>
      </c>
      <c r="E687" s="115">
        <v>61.1</v>
      </c>
      <c r="F687" s="122" t="s">
        <v>2867</v>
      </c>
      <c r="G687" s="122" t="s">
        <v>2230</v>
      </c>
      <c r="H687" s="121" t="s">
        <v>212</v>
      </c>
    </row>
    <row r="688" spans="1:8" ht="63.75" x14ac:dyDescent="0.25">
      <c r="A688" s="121" t="s">
        <v>2868</v>
      </c>
      <c r="B688" s="115">
        <v>47.9</v>
      </c>
      <c r="C688" s="122" t="s">
        <v>2249</v>
      </c>
      <c r="D688" s="121">
        <v>20181113</v>
      </c>
      <c r="E688" s="115">
        <v>47.9</v>
      </c>
      <c r="F688" s="122" t="s">
        <v>2869</v>
      </c>
      <c r="G688" s="122" t="s">
        <v>2026</v>
      </c>
      <c r="H688" s="121" t="s">
        <v>212</v>
      </c>
    </row>
    <row r="689" spans="1:8" ht="63.75" x14ac:dyDescent="0.25">
      <c r="A689" s="121" t="s">
        <v>2870</v>
      </c>
      <c r="B689" s="115">
        <v>15</v>
      </c>
      <c r="C689" s="122" t="s">
        <v>2396</v>
      </c>
      <c r="D689" s="121">
        <v>20181113</v>
      </c>
      <c r="E689" s="115">
        <v>15</v>
      </c>
      <c r="F689" s="122" t="s">
        <v>2871</v>
      </c>
      <c r="G689" s="122" t="s">
        <v>2034</v>
      </c>
      <c r="H689" s="121" t="s">
        <v>212</v>
      </c>
    </row>
    <row r="690" spans="1:8" ht="63.75" x14ac:dyDescent="0.25">
      <c r="A690" s="121" t="s">
        <v>2872</v>
      </c>
      <c r="B690" s="115">
        <v>13.51</v>
      </c>
      <c r="C690" s="122" t="s">
        <v>372</v>
      </c>
      <c r="D690" s="121">
        <v>20181113</v>
      </c>
      <c r="E690" s="115">
        <v>13.51</v>
      </c>
      <c r="F690" s="122" t="s">
        <v>2873</v>
      </c>
      <c r="G690" s="122" t="s">
        <v>2053</v>
      </c>
      <c r="H690" s="121" t="s">
        <v>212</v>
      </c>
    </row>
    <row r="691" spans="1:8" ht="76.5" x14ac:dyDescent="0.25">
      <c r="A691" s="121" t="s">
        <v>2874</v>
      </c>
      <c r="B691" s="115">
        <v>1134.06</v>
      </c>
      <c r="C691" s="122" t="s">
        <v>607</v>
      </c>
      <c r="D691" s="121">
        <v>20181114</v>
      </c>
      <c r="E691" s="115">
        <v>1134.06</v>
      </c>
      <c r="F691" s="122" t="s">
        <v>2875</v>
      </c>
      <c r="G691" s="122" t="s">
        <v>2876</v>
      </c>
      <c r="H691" s="121" t="s">
        <v>212</v>
      </c>
    </row>
    <row r="692" spans="1:8" ht="38.25" x14ac:dyDescent="0.25">
      <c r="A692" s="121" t="s">
        <v>2877</v>
      </c>
      <c r="B692" s="115">
        <v>600</v>
      </c>
      <c r="C692" s="122" t="s">
        <v>500</v>
      </c>
      <c r="D692" s="121">
        <v>20181115</v>
      </c>
      <c r="E692" s="115">
        <v>600</v>
      </c>
      <c r="F692" s="122" t="s">
        <v>2878</v>
      </c>
      <c r="G692" s="122" t="s">
        <v>2879</v>
      </c>
      <c r="H692" s="121" t="s">
        <v>212</v>
      </c>
    </row>
    <row r="693" spans="1:8" ht="38.25" x14ac:dyDescent="0.25">
      <c r="A693" s="121" t="s">
        <v>2880</v>
      </c>
      <c r="B693" s="115">
        <v>22400</v>
      </c>
      <c r="C693" s="122" t="s">
        <v>500</v>
      </c>
      <c r="D693" s="121">
        <v>20181115</v>
      </c>
      <c r="E693" s="115">
        <v>22400</v>
      </c>
      <c r="F693" s="122" t="s">
        <v>2881</v>
      </c>
      <c r="G693" s="122" t="s">
        <v>2882</v>
      </c>
      <c r="H693" s="121" t="s">
        <v>212</v>
      </c>
    </row>
    <row r="694" spans="1:8" ht="51" x14ac:dyDescent="0.25">
      <c r="A694" s="121" t="s">
        <v>2883</v>
      </c>
      <c r="B694" s="115">
        <v>1904</v>
      </c>
      <c r="C694" s="122" t="s">
        <v>332</v>
      </c>
      <c r="D694" s="121">
        <v>20181115</v>
      </c>
      <c r="E694" s="115">
        <v>1904</v>
      </c>
      <c r="F694" s="122" t="s">
        <v>2884</v>
      </c>
      <c r="G694" s="122" t="s">
        <v>2885</v>
      </c>
      <c r="H694" s="121" t="s">
        <v>212</v>
      </c>
    </row>
    <row r="695" spans="1:8" ht="38.25" x14ac:dyDescent="0.25">
      <c r="A695" s="121" t="s">
        <v>2886</v>
      </c>
      <c r="B695" s="115">
        <v>5036</v>
      </c>
      <c r="C695" s="122" t="s">
        <v>409</v>
      </c>
      <c r="D695" s="121">
        <v>20181115</v>
      </c>
      <c r="E695" s="115">
        <v>5036</v>
      </c>
      <c r="F695" s="122" t="s">
        <v>2887</v>
      </c>
      <c r="G695" s="122" t="s">
        <v>2888</v>
      </c>
      <c r="H695" s="121" t="s">
        <v>212</v>
      </c>
    </row>
    <row r="696" spans="1:8" ht="76.5" x14ac:dyDescent="0.25">
      <c r="A696" s="121" t="s">
        <v>2889</v>
      </c>
      <c r="B696" s="115">
        <v>1073.5999999999999</v>
      </c>
      <c r="C696" s="122" t="s">
        <v>1463</v>
      </c>
      <c r="D696" s="121">
        <v>20181115</v>
      </c>
      <c r="E696" s="115">
        <v>536.79999999999995</v>
      </c>
      <c r="F696" s="122" t="s">
        <v>2890</v>
      </c>
      <c r="G696" s="122" t="s">
        <v>2891</v>
      </c>
      <c r="H696" s="121" t="s">
        <v>212</v>
      </c>
    </row>
    <row r="697" spans="1:8" ht="63.75" x14ac:dyDescent="0.25">
      <c r="A697" s="121" t="s">
        <v>2892</v>
      </c>
      <c r="B697" s="115">
        <v>180.65</v>
      </c>
      <c r="C697" s="122" t="s">
        <v>607</v>
      </c>
      <c r="D697" s="121">
        <v>20181116</v>
      </c>
      <c r="E697" s="115">
        <v>180.65</v>
      </c>
      <c r="F697" s="122" t="s">
        <v>2893</v>
      </c>
      <c r="G697" s="122" t="s">
        <v>2026</v>
      </c>
      <c r="H697" s="121" t="s">
        <v>212</v>
      </c>
    </row>
    <row r="698" spans="1:8" ht="51" x14ac:dyDescent="0.25">
      <c r="A698" s="121" t="s">
        <v>2894</v>
      </c>
      <c r="B698" s="115">
        <v>30.55</v>
      </c>
      <c r="C698" s="122" t="s">
        <v>2318</v>
      </c>
      <c r="D698" s="121">
        <v>20181116</v>
      </c>
      <c r="E698" s="115">
        <v>30.55</v>
      </c>
      <c r="F698" s="122" t="s">
        <v>2895</v>
      </c>
      <c r="G698" s="122" t="s">
        <v>2026</v>
      </c>
      <c r="H698" s="121" t="s">
        <v>212</v>
      </c>
    </row>
    <row r="699" spans="1:8" ht="51" x14ac:dyDescent="0.25">
      <c r="A699" s="121" t="s">
        <v>2896</v>
      </c>
      <c r="B699" s="115">
        <v>30.55</v>
      </c>
      <c r="C699" s="122" t="s">
        <v>620</v>
      </c>
      <c r="D699" s="121">
        <v>20181119</v>
      </c>
      <c r="E699" s="115">
        <v>30.55</v>
      </c>
      <c r="F699" s="122" t="s">
        <v>2897</v>
      </c>
      <c r="G699" s="122" t="s">
        <v>2183</v>
      </c>
      <c r="H699" s="121" t="s">
        <v>212</v>
      </c>
    </row>
    <row r="700" spans="1:8" ht="63.75" x14ac:dyDescent="0.25">
      <c r="A700" s="121" t="s">
        <v>2898</v>
      </c>
      <c r="B700" s="115">
        <v>216.6</v>
      </c>
      <c r="C700" s="122" t="s">
        <v>607</v>
      </c>
      <c r="D700" s="121">
        <v>20181119</v>
      </c>
      <c r="E700" s="115">
        <v>216.6</v>
      </c>
      <c r="F700" s="122" t="s">
        <v>2899</v>
      </c>
      <c r="G700" s="122" t="s">
        <v>2026</v>
      </c>
      <c r="H700" s="121" t="s">
        <v>212</v>
      </c>
    </row>
    <row r="701" spans="1:8" ht="63.75" x14ac:dyDescent="0.25">
      <c r="A701" s="121" t="s">
        <v>2900</v>
      </c>
      <c r="B701" s="115">
        <v>129.4</v>
      </c>
      <c r="C701" s="122" t="s">
        <v>2366</v>
      </c>
      <c r="D701" s="121">
        <v>20181119</v>
      </c>
      <c r="E701" s="115">
        <v>129.4</v>
      </c>
      <c r="F701" s="122" t="s">
        <v>2901</v>
      </c>
      <c r="G701" s="122" t="s">
        <v>2026</v>
      </c>
      <c r="H701" s="121" t="s">
        <v>212</v>
      </c>
    </row>
    <row r="702" spans="1:8" ht="63.75" x14ac:dyDescent="0.25">
      <c r="A702" s="121" t="s">
        <v>2902</v>
      </c>
      <c r="B702" s="115">
        <v>28.65</v>
      </c>
      <c r="C702" s="122" t="s">
        <v>2249</v>
      </c>
      <c r="D702" s="121">
        <v>20181120</v>
      </c>
      <c r="E702" s="115">
        <v>28.65</v>
      </c>
      <c r="F702" s="122" t="s">
        <v>2903</v>
      </c>
      <c r="G702" s="122" t="s">
        <v>2026</v>
      </c>
      <c r="H702" s="121" t="s">
        <v>212</v>
      </c>
    </row>
    <row r="703" spans="1:8" ht="51" x14ac:dyDescent="0.25">
      <c r="A703" s="121" t="s">
        <v>2904</v>
      </c>
      <c r="B703" s="115">
        <v>5.55</v>
      </c>
      <c r="C703" s="122" t="s">
        <v>2292</v>
      </c>
      <c r="D703" s="121">
        <v>20181120</v>
      </c>
      <c r="E703" s="115">
        <v>5.55</v>
      </c>
      <c r="F703" s="122" t="s">
        <v>2905</v>
      </c>
      <c r="G703" s="122" t="s">
        <v>2039</v>
      </c>
      <c r="H703" s="121" t="s">
        <v>212</v>
      </c>
    </row>
    <row r="704" spans="1:8" ht="51" x14ac:dyDescent="0.25">
      <c r="A704" s="121" t="s">
        <v>2906</v>
      </c>
      <c r="B704" s="115">
        <v>233.02</v>
      </c>
      <c r="C704" s="122" t="s">
        <v>2907</v>
      </c>
      <c r="D704" s="121">
        <v>20181121</v>
      </c>
      <c r="E704" s="115">
        <v>233.02</v>
      </c>
      <c r="F704" s="122" t="s">
        <v>2908</v>
      </c>
      <c r="G704" s="122" t="s">
        <v>2891</v>
      </c>
      <c r="H704" s="121" t="s">
        <v>212</v>
      </c>
    </row>
    <row r="705" spans="1:8" ht="51" x14ac:dyDescent="0.25">
      <c r="A705" s="121" t="s">
        <v>2909</v>
      </c>
      <c r="B705" s="115">
        <v>455</v>
      </c>
      <c r="C705" s="122" t="s">
        <v>2910</v>
      </c>
      <c r="D705" s="121">
        <v>20181121</v>
      </c>
      <c r="E705" s="115">
        <v>455</v>
      </c>
      <c r="F705" s="122" t="s">
        <v>2911</v>
      </c>
      <c r="G705" s="122" t="s">
        <v>2912</v>
      </c>
      <c r="H705" s="121" t="s">
        <v>212</v>
      </c>
    </row>
    <row r="706" spans="1:8" ht="51" x14ac:dyDescent="0.25">
      <c r="A706" s="121" t="s">
        <v>2913</v>
      </c>
      <c r="B706" s="115">
        <v>336.05</v>
      </c>
      <c r="C706" s="122" t="s">
        <v>253</v>
      </c>
      <c r="D706" s="121">
        <v>20181123</v>
      </c>
      <c r="E706" s="115">
        <v>336.05</v>
      </c>
      <c r="F706" s="122" t="s">
        <v>2914</v>
      </c>
      <c r="G706" s="122" t="s">
        <v>2026</v>
      </c>
      <c r="H706" s="121" t="s">
        <v>212</v>
      </c>
    </row>
    <row r="707" spans="1:8" ht="76.5" x14ac:dyDescent="0.25">
      <c r="A707" s="121" t="s">
        <v>2915</v>
      </c>
      <c r="B707" s="115">
        <v>115.3</v>
      </c>
      <c r="C707" s="122" t="s">
        <v>2249</v>
      </c>
      <c r="D707" s="121">
        <v>20181123</v>
      </c>
      <c r="E707" s="115">
        <v>115.3</v>
      </c>
      <c r="F707" s="122" t="s">
        <v>2916</v>
      </c>
      <c r="G707" s="122" t="s">
        <v>2026</v>
      </c>
      <c r="H707" s="121" t="s">
        <v>212</v>
      </c>
    </row>
    <row r="708" spans="1:8" ht="76.5" x14ac:dyDescent="0.25">
      <c r="A708" s="121" t="s">
        <v>2917</v>
      </c>
      <c r="B708" s="115">
        <v>133.1</v>
      </c>
      <c r="C708" s="122" t="s">
        <v>2918</v>
      </c>
      <c r="D708" s="121">
        <v>20181123</v>
      </c>
      <c r="E708" s="115">
        <v>133.1</v>
      </c>
      <c r="F708" s="122" t="s">
        <v>2919</v>
      </c>
      <c r="G708" s="122" t="s">
        <v>2043</v>
      </c>
      <c r="H708" s="121" t="s">
        <v>212</v>
      </c>
    </row>
    <row r="709" spans="1:8" ht="63.75" x14ac:dyDescent="0.25">
      <c r="A709" s="121" t="s">
        <v>2920</v>
      </c>
      <c r="B709" s="115">
        <v>125.3</v>
      </c>
      <c r="C709" s="122" t="s">
        <v>2921</v>
      </c>
      <c r="D709" s="121">
        <v>20181127</v>
      </c>
      <c r="E709" s="115">
        <v>125.3</v>
      </c>
      <c r="F709" s="122" t="s">
        <v>2922</v>
      </c>
      <c r="G709" s="122" t="s">
        <v>2026</v>
      </c>
      <c r="H709" s="121" t="s">
        <v>212</v>
      </c>
    </row>
    <row r="710" spans="1:8" ht="38.25" x14ac:dyDescent="0.25">
      <c r="A710" s="121" t="s">
        <v>2923</v>
      </c>
      <c r="B710" s="115">
        <v>420.9</v>
      </c>
      <c r="C710" s="122" t="s">
        <v>444</v>
      </c>
      <c r="D710" s="121">
        <v>20181127</v>
      </c>
      <c r="E710" s="115">
        <v>420.9</v>
      </c>
      <c r="F710" s="122" t="s">
        <v>2924</v>
      </c>
      <c r="G710" s="122" t="s">
        <v>2267</v>
      </c>
      <c r="H710" s="121" t="s">
        <v>212</v>
      </c>
    </row>
    <row r="711" spans="1:8" ht="76.5" x14ac:dyDescent="0.25">
      <c r="A711" s="121" t="s">
        <v>2925</v>
      </c>
      <c r="B711" s="115">
        <v>139.55000000000001</v>
      </c>
      <c r="C711" s="122" t="s">
        <v>2378</v>
      </c>
      <c r="D711" s="121">
        <v>20181129</v>
      </c>
      <c r="E711" s="115">
        <v>139.55000000000001</v>
      </c>
      <c r="F711" s="122" t="s">
        <v>2926</v>
      </c>
      <c r="G711" s="122" t="s">
        <v>2026</v>
      </c>
      <c r="H711" s="121" t="s">
        <v>212</v>
      </c>
    </row>
    <row r="712" spans="1:8" ht="38.25" x14ac:dyDescent="0.25">
      <c r="A712" s="121" t="s">
        <v>2927</v>
      </c>
      <c r="B712" s="115">
        <v>3660</v>
      </c>
      <c r="C712" s="122" t="s">
        <v>388</v>
      </c>
      <c r="D712" s="121">
        <v>20180101</v>
      </c>
      <c r="E712" s="115">
        <v>3600</v>
      </c>
      <c r="F712" s="122" t="s">
        <v>2928</v>
      </c>
      <c r="G712" s="122" t="s">
        <v>2929</v>
      </c>
      <c r="H712" s="121" t="s">
        <v>212</v>
      </c>
    </row>
    <row r="713" spans="1:8" ht="38.25" x14ac:dyDescent="0.25">
      <c r="A713" s="121" t="s">
        <v>2930</v>
      </c>
      <c r="B713" s="115">
        <v>5150.13</v>
      </c>
      <c r="C713" s="122" t="s">
        <v>409</v>
      </c>
      <c r="D713" s="121">
        <v>20180101</v>
      </c>
      <c r="E713" s="115">
        <v>5150.13</v>
      </c>
      <c r="F713" s="122" t="s">
        <v>1999</v>
      </c>
      <c r="G713" s="122" t="s">
        <v>2931</v>
      </c>
      <c r="H713" s="121" t="s">
        <v>212</v>
      </c>
    </row>
    <row r="714" spans="1:8" ht="25.5" x14ac:dyDescent="0.25">
      <c r="A714" s="121" t="s">
        <v>2932</v>
      </c>
      <c r="B714" s="115">
        <v>588.19000000000005</v>
      </c>
      <c r="C714" s="122" t="s">
        <v>479</v>
      </c>
      <c r="D714" s="121">
        <v>20181203</v>
      </c>
      <c r="E714" s="115">
        <v>588.19000000000005</v>
      </c>
      <c r="F714" s="122" t="s">
        <v>2933</v>
      </c>
      <c r="G714" s="122" t="s">
        <v>2039</v>
      </c>
      <c r="H714" s="121" t="s">
        <v>212</v>
      </c>
    </row>
    <row r="715" spans="1:8" ht="25.5" x14ac:dyDescent="0.25">
      <c r="A715" s="121" t="s">
        <v>2934</v>
      </c>
      <c r="B715" s="115">
        <v>272.14</v>
      </c>
      <c r="C715" s="122" t="s">
        <v>479</v>
      </c>
      <c r="D715" s="121">
        <v>20181203</v>
      </c>
      <c r="E715" s="115">
        <v>272.14</v>
      </c>
      <c r="F715" s="122" t="s">
        <v>2935</v>
      </c>
      <c r="G715" s="122" t="s">
        <v>2039</v>
      </c>
      <c r="H715" s="121" t="s">
        <v>212</v>
      </c>
    </row>
    <row r="716" spans="1:8" ht="25.5" x14ac:dyDescent="0.25">
      <c r="A716" s="121" t="s">
        <v>2936</v>
      </c>
      <c r="B716" s="115">
        <v>568.79999999999995</v>
      </c>
      <c r="C716" s="122" t="s">
        <v>2528</v>
      </c>
      <c r="D716" s="121">
        <v>20181203</v>
      </c>
      <c r="E716" s="115">
        <v>568.79999999999995</v>
      </c>
      <c r="F716" s="122" t="s">
        <v>2937</v>
      </c>
      <c r="G716" s="122" t="s">
        <v>2039</v>
      </c>
      <c r="H716" s="121" t="s">
        <v>212</v>
      </c>
    </row>
    <row r="717" spans="1:8" ht="38.25" x14ac:dyDescent="0.25">
      <c r="A717" s="121" t="s">
        <v>2938</v>
      </c>
      <c r="B717" s="115">
        <v>101.3</v>
      </c>
      <c r="C717" s="122" t="s">
        <v>479</v>
      </c>
      <c r="D717" s="121">
        <v>20181203</v>
      </c>
      <c r="E717" s="115">
        <v>101.3</v>
      </c>
      <c r="F717" s="122" t="s">
        <v>2939</v>
      </c>
      <c r="G717" s="122" t="s">
        <v>2039</v>
      </c>
      <c r="H717" s="121" t="s">
        <v>212</v>
      </c>
    </row>
    <row r="718" spans="1:8" ht="25.5" x14ac:dyDescent="0.25">
      <c r="A718" s="121" t="s">
        <v>2940</v>
      </c>
      <c r="B718" s="115">
        <v>436.33</v>
      </c>
      <c r="C718" s="122" t="s">
        <v>479</v>
      </c>
      <c r="D718" s="121">
        <v>20181203</v>
      </c>
      <c r="E718" s="115">
        <v>436.33</v>
      </c>
      <c r="F718" s="122" t="s">
        <v>2941</v>
      </c>
      <c r="G718" s="122" t="s">
        <v>2039</v>
      </c>
      <c r="H718" s="121" t="s">
        <v>212</v>
      </c>
    </row>
    <row r="719" spans="1:8" ht="25.5" x14ac:dyDescent="0.25">
      <c r="A719" s="121" t="s">
        <v>2942</v>
      </c>
      <c r="B719" s="115">
        <v>353.09</v>
      </c>
      <c r="C719" s="122" t="s">
        <v>2528</v>
      </c>
      <c r="D719" s="121">
        <v>20181203</v>
      </c>
      <c r="E719" s="115">
        <v>353.09</v>
      </c>
      <c r="F719" s="122" t="s">
        <v>2943</v>
      </c>
      <c r="G719" s="122" t="s">
        <v>2039</v>
      </c>
      <c r="H719" s="121" t="s">
        <v>212</v>
      </c>
    </row>
    <row r="720" spans="1:8" ht="25.5" x14ac:dyDescent="0.25">
      <c r="A720" s="121" t="s">
        <v>2944</v>
      </c>
      <c r="B720" s="115">
        <v>263.83999999999997</v>
      </c>
      <c r="C720" s="122" t="s">
        <v>479</v>
      </c>
      <c r="D720" s="121">
        <v>20181203</v>
      </c>
      <c r="E720" s="115">
        <v>263.83999999999997</v>
      </c>
      <c r="F720" s="122" t="s">
        <v>2945</v>
      </c>
      <c r="G720" s="122" t="s">
        <v>2039</v>
      </c>
      <c r="H720" s="121" t="s">
        <v>212</v>
      </c>
    </row>
    <row r="721" spans="1:8" ht="38.25" x14ac:dyDescent="0.25">
      <c r="A721" s="121" t="s">
        <v>2946</v>
      </c>
      <c r="B721" s="115">
        <v>133.30000000000001</v>
      </c>
      <c r="C721" s="122" t="s">
        <v>2170</v>
      </c>
      <c r="D721" s="121">
        <v>20181203</v>
      </c>
      <c r="E721" s="115">
        <v>133.30000000000001</v>
      </c>
      <c r="F721" s="122" t="s">
        <v>2947</v>
      </c>
      <c r="G721" s="122" t="s">
        <v>2026</v>
      </c>
      <c r="H721" s="121" t="s">
        <v>212</v>
      </c>
    </row>
    <row r="722" spans="1:8" ht="38.25" x14ac:dyDescent="0.25">
      <c r="A722" s="121" t="s">
        <v>2948</v>
      </c>
      <c r="B722" s="115">
        <v>300</v>
      </c>
      <c r="C722" s="122" t="s">
        <v>2949</v>
      </c>
      <c r="D722" s="121">
        <v>20181204</v>
      </c>
      <c r="E722" s="115">
        <v>300</v>
      </c>
      <c r="F722" s="122" t="s">
        <v>2852</v>
      </c>
      <c r="G722" s="122" t="s">
        <v>2452</v>
      </c>
      <c r="H722" s="121" t="s">
        <v>212</v>
      </c>
    </row>
    <row r="723" spans="1:8" ht="38.25" x14ac:dyDescent="0.25">
      <c r="A723" s="121" t="s">
        <v>2950</v>
      </c>
      <c r="B723" s="115">
        <v>300</v>
      </c>
      <c r="C723" s="122" t="s">
        <v>2951</v>
      </c>
      <c r="D723" s="121">
        <v>20181204</v>
      </c>
      <c r="E723" s="115">
        <v>300</v>
      </c>
      <c r="F723" s="122" t="s">
        <v>2852</v>
      </c>
      <c r="G723" s="122" t="s">
        <v>2452</v>
      </c>
      <c r="H723" s="121" t="s">
        <v>212</v>
      </c>
    </row>
    <row r="724" spans="1:8" ht="38.25" x14ac:dyDescent="0.25">
      <c r="A724" s="121" t="s">
        <v>2952</v>
      </c>
      <c r="B724" s="115">
        <v>300</v>
      </c>
      <c r="C724" s="122" t="s">
        <v>2953</v>
      </c>
      <c r="D724" s="121">
        <v>20181204</v>
      </c>
      <c r="E724" s="115">
        <v>300</v>
      </c>
      <c r="F724" s="122" t="s">
        <v>2852</v>
      </c>
      <c r="G724" s="122" t="s">
        <v>2452</v>
      </c>
      <c r="H724" s="121" t="s">
        <v>212</v>
      </c>
    </row>
    <row r="725" spans="1:8" ht="38.25" x14ac:dyDescent="0.25">
      <c r="A725" s="121" t="s">
        <v>2954</v>
      </c>
      <c r="B725" s="115">
        <v>300</v>
      </c>
      <c r="C725" s="122" t="s">
        <v>2955</v>
      </c>
      <c r="D725" s="121">
        <v>20181204</v>
      </c>
      <c r="E725" s="115">
        <v>300</v>
      </c>
      <c r="F725" s="122" t="s">
        <v>2852</v>
      </c>
      <c r="G725" s="122" t="s">
        <v>2452</v>
      </c>
      <c r="H725" s="121" t="s">
        <v>212</v>
      </c>
    </row>
    <row r="726" spans="1:8" ht="38.25" x14ac:dyDescent="0.25">
      <c r="A726" s="121" t="s">
        <v>2956</v>
      </c>
      <c r="B726" s="115">
        <v>300</v>
      </c>
      <c r="C726" s="122" t="s">
        <v>2957</v>
      </c>
      <c r="D726" s="121">
        <v>20181204</v>
      </c>
      <c r="E726" s="115">
        <v>300</v>
      </c>
      <c r="F726" s="122" t="s">
        <v>2852</v>
      </c>
      <c r="G726" s="122" t="s">
        <v>2452</v>
      </c>
      <c r="H726" s="121" t="s">
        <v>212</v>
      </c>
    </row>
    <row r="727" spans="1:8" ht="38.25" x14ac:dyDescent="0.25">
      <c r="A727" s="121" t="s">
        <v>2958</v>
      </c>
      <c r="B727" s="115">
        <v>300</v>
      </c>
      <c r="C727" s="122" t="s">
        <v>2959</v>
      </c>
      <c r="D727" s="121">
        <v>20181204</v>
      </c>
      <c r="E727" s="115">
        <v>300</v>
      </c>
      <c r="F727" s="122" t="s">
        <v>2852</v>
      </c>
      <c r="G727" s="122" t="s">
        <v>2452</v>
      </c>
      <c r="H727" s="121" t="s">
        <v>212</v>
      </c>
    </row>
    <row r="728" spans="1:8" ht="38.25" x14ac:dyDescent="0.25">
      <c r="A728" s="121" t="s">
        <v>2960</v>
      </c>
      <c r="B728" s="115">
        <v>300</v>
      </c>
      <c r="C728" s="122" t="s">
        <v>2961</v>
      </c>
      <c r="D728" s="121">
        <v>20181204</v>
      </c>
      <c r="E728" s="115">
        <v>300</v>
      </c>
      <c r="F728" s="122" t="s">
        <v>2852</v>
      </c>
      <c r="G728" s="122" t="s">
        <v>2452</v>
      </c>
      <c r="H728" s="121" t="s">
        <v>212</v>
      </c>
    </row>
    <row r="729" spans="1:8" ht="38.25" x14ac:dyDescent="0.25">
      <c r="A729" s="121" t="s">
        <v>2962</v>
      </c>
      <c r="B729" s="115">
        <v>300</v>
      </c>
      <c r="C729" s="122" t="s">
        <v>2963</v>
      </c>
      <c r="D729" s="121">
        <v>20181204</v>
      </c>
      <c r="E729" s="115">
        <v>300</v>
      </c>
      <c r="F729" s="122" t="s">
        <v>2852</v>
      </c>
      <c r="G729" s="122" t="s">
        <v>2452</v>
      </c>
      <c r="H729" s="121" t="s">
        <v>212</v>
      </c>
    </row>
    <row r="730" spans="1:8" ht="38.25" x14ac:dyDescent="0.25">
      <c r="A730" s="121" t="s">
        <v>2964</v>
      </c>
      <c r="B730" s="115">
        <v>300</v>
      </c>
      <c r="C730" s="122" t="s">
        <v>2965</v>
      </c>
      <c r="D730" s="121">
        <v>20181204</v>
      </c>
      <c r="E730" s="115">
        <v>300</v>
      </c>
      <c r="F730" s="122" t="s">
        <v>2852</v>
      </c>
      <c r="G730" s="122" t="s">
        <v>2452</v>
      </c>
      <c r="H730" s="121" t="s">
        <v>212</v>
      </c>
    </row>
    <row r="731" spans="1:8" ht="38.25" x14ac:dyDescent="0.25">
      <c r="A731" s="121" t="s">
        <v>2966</v>
      </c>
      <c r="B731" s="115">
        <v>300</v>
      </c>
      <c r="C731" s="122" t="s">
        <v>2967</v>
      </c>
      <c r="D731" s="121">
        <v>20181204</v>
      </c>
      <c r="E731" s="115">
        <v>300</v>
      </c>
      <c r="F731" s="122" t="s">
        <v>2852</v>
      </c>
      <c r="G731" s="122" t="s">
        <v>2452</v>
      </c>
      <c r="H731" s="121" t="s">
        <v>212</v>
      </c>
    </row>
    <row r="732" spans="1:8" ht="38.25" x14ac:dyDescent="0.25">
      <c r="A732" s="121" t="s">
        <v>2968</v>
      </c>
      <c r="B732" s="115">
        <v>300</v>
      </c>
      <c r="C732" s="122" t="s">
        <v>2969</v>
      </c>
      <c r="D732" s="121">
        <v>20181204</v>
      </c>
      <c r="E732" s="115">
        <v>300</v>
      </c>
      <c r="F732" s="122" t="s">
        <v>2852</v>
      </c>
      <c r="G732" s="122" t="s">
        <v>2452</v>
      </c>
      <c r="H732" s="121" t="s">
        <v>212</v>
      </c>
    </row>
    <row r="733" spans="1:8" ht="38.25" x14ac:dyDescent="0.25">
      <c r="A733" s="121" t="s">
        <v>2970</v>
      </c>
      <c r="B733" s="115">
        <v>300</v>
      </c>
      <c r="C733" s="122" t="s">
        <v>2971</v>
      </c>
      <c r="D733" s="121">
        <v>20181204</v>
      </c>
      <c r="E733" s="115">
        <v>300</v>
      </c>
      <c r="F733" s="122" t="s">
        <v>2852</v>
      </c>
      <c r="G733" s="122" t="s">
        <v>2452</v>
      </c>
      <c r="H733" s="121" t="s">
        <v>212</v>
      </c>
    </row>
    <row r="734" spans="1:8" ht="38.25" x14ac:dyDescent="0.25">
      <c r="A734" s="121" t="s">
        <v>2972</v>
      </c>
      <c r="B734" s="115">
        <v>300</v>
      </c>
      <c r="C734" s="122" t="s">
        <v>2973</v>
      </c>
      <c r="D734" s="121">
        <v>20181204</v>
      </c>
      <c r="E734" s="115">
        <v>300</v>
      </c>
      <c r="F734" s="122" t="s">
        <v>2852</v>
      </c>
      <c r="G734" s="122" t="s">
        <v>2452</v>
      </c>
      <c r="H734" s="121" t="s">
        <v>212</v>
      </c>
    </row>
    <row r="735" spans="1:8" ht="38.25" x14ac:dyDescent="0.25">
      <c r="A735" s="121" t="s">
        <v>2974</v>
      </c>
      <c r="B735" s="115">
        <v>300</v>
      </c>
      <c r="C735" s="122" t="s">
        <v>2975</v>
      </c>
      <c r="D735" s="121">
        <v>20181204</v>
      </c>
      <c r="E735" s="115">
        <v>300</v>
      </c>
      <c r="F735" s="122" t="s">
        <v>2852</v>
      </c>
      <c r="G735" s="122" t="s">
        <v>2452</v>
      </c>
      <c r="H735" s="121" t="s">
        <v>212</v>
      </c>
    </row>
    <row r="736" spans="1:8" ht="38.25" x14ac:dyDescent="0.25">
      <c r="A736" s="121" t="s">
        <v>2976</v>
      </c>
      <c r="B736" s="115">
        <v>300</v>
      </c>
      <c r="C736" s="122" t="s">
        <v>2977</v>
      </c>
      <c r="D736" s="121">
        <v>20181204</v>
      </c>
      <c r="E736" s="115">
        <v>300</v>
      </c>
      <c r="F736" s="122" t="s">
        <v>2852</v>
      </c>
      <c r="G736" s="122" t="s">
        <v>2452</v>
      </c>
      <c r="H736" s="121" t="s">
        <v>212</v>
      </c>
    </row>
    <row r="737" spans="1:8" ht="38.25" x14ac:dyDescent="0.25">
      <c r="A737" s="121" t="s">
        <v>2978</v>
      </c>
      <c r="B737" s="115">
        <v>300</v>
      </c>
      <c r="C737" s="122" t="s">
        <v>2979</v>
      </c>
      <c r="D737" s="121">
        <v>20181204</v>
      </c>
      <c r="E737" s="115">
        <v>300</v>
      </c>
      <c r="F737" s="122" t="s">
        <v>2852</v>
      </c>
      <c r="G737" s="122" t="s">
        <v>2452</v>
      </c>
      <c r="H737" s="121" t="s">
        <v>212</v>
      </c>
    </row>
    <row r="738" spans="1:8" ht="38.25" x14ac:dyDescent="0.25">
      <c r="A738" s="121" t="s">
        <v>2980</v>
      </c>
      <c r="B738" s="115">
        <v>300</v>
      </c>
      <c r="C738" s="122" t="s">
        <v>2981</v>
      </c>
      <c r="D738" s="121">
        <v>20181204</v>
      </c>
      <c r="E738" s="115">
        <v>300</v>
      </c>
      <c r="F738" s="122" t="s">
        <v>2852</v>
      </c>
      <c r="G738" s="122" t="s">
        <v>2452</v>
      </c>
      <c r="H738" s="121" t="s">
        <v>212</v>
      </c>
    </row>
    <row r="739" spans="1:8" ht="38.25" x14ac:dyDescent="0.25">
      <c r="A739" s="121" t="s">
        <v>2982</v>
      </c>
      <c r="B739" s="115">
        <v>300</v>
      </c>
      <c r="C739" s="122" t="s">
        <v>2983</v>
      </c>
      <c r="D739" s="121">
        <v>20181204</v>
      </c>
      <c r="E739" s="115">
        <v>300</v>
      </c>
      <c r="F739" s="122" t="s">
        <v>2852</v>
      </c>
      <c r="G739" s="122" t="s">
        <v>2452</v>
      </c>
      <c r="H739" s="121" t="s">
        <v>212</v>
      </c>
    </row>
    <row r="740" spans="1:8" ht="38.25" x14ac:dyDescent="0.25">
      <c r="A740" s="121" t="s">
        <v>2984</v>
      </c>
      <c r="B740" s="115">
        <v>300</v>
      </c>
      <c r="C740" s="122" t="s">
        <v>2985</v>
      </c>
      <c r="D740" s="121">
        <v>20181204</v>
      </c>
      <c r="E740" s="115">
        <v>300</v>
      </c>
      <c r="F740" s="122" t="s">
        <v>2852</v>
      </c>
      <c r="G740" s="122" t="s">
        <v>2452</v>
      </c>
      <c r="H740" s="121" t="s">
        <v>212</v>
      </c>
    </row>
    <row r="741" spans="1:8" ht="38.25" x14ac:dyDescent="0.25">
      <c r="A741" s="121" t="s">
        <v>2986</v>
      </c>
      <c r="B741" s="115">
        <v>300</v>
      </c>
      <c r="C741" s="122" t="s">
        <v>2987</v>
      </c>
      <c r="D741" s="121">
        <v>20181204</v>
      </c>
      <c r="E741" s="115">
        <v>300</v>
      </c>
      <c r="F741" s="122" t="s">
        <v>2852</v>
      </c>
      <c r="G741" s="122" t="s">
        <v>2452</v>
      </c>
      <c r="H741" s="121" t="s">
        <v>212</v>
      </c>
    </row>
    <row r="742" spans="1:8" ht="38.25" x14ac:dyDescent="0.25">
      <c r="A742" s="121" t="s">
        <v>2988</v>
      </c>
      <c r="B742" s="115">
        <v>300</v>
      </c>
      <c r="C742" s="122" t="s">
        <v>2989</v>
      </c>
      <c r="D742" s="121">
        <v>20181204</v>
      </c>
      <c r="E742" s="115">
        <v>300</v>
      </c>
      <c r="F742" s="122" t="s">
        <v>2852</v>
      </c>
      <c r="G742" s="122" t="s">
        <v>2452</v>
      </c>
      <c r="H742" s="121" t="s">
        <v>212</v>
      </c>
    </row>
    <row r="743" spans="1:8" ht="38.25" x14ac:dyDescent="0.25">
      <c r="A743" s="121" t="s">
        <v>2990</v>
      </c>
      <c r="B743" s="115">
        <v>300</v>
      </c>
      <c r="C743" s="122" t="s">
        <v>2991</v>
      </c>
      <c r="D743" s="121">
        <v>20181204</v>
      </c>
      <c r="E743" s="115">
        <v>300</v>
      </c>
      <c r="F743" s="122" t="s">
        <v>2852</v>
      </c>
      <c r="G743" s="122" t="s">
        <v>2452</v>
      </c>
      <c r="H743" s="121" t="s">
        <v>212</v>
      </c>
    </row>
    <row r="744" spans="1:8" ht="38.25" x14ac:dyDescent="0.25">
      <c r="A744" s="121" t="s">
        <v>2992</v>
      </c>
      <c r="B744" s="115">
        <v>300</v>
      </c>
      <c r="C744" s="122" t="s">
        <v>2993</v>
      </c>
      <c r="D744" s="121">
        <v>20181204</v>
      </c>
      <c r="E744" s="115">
        <v>300</v>
      </c>
      <c r="F744" s="122" t="s">
        <v>2852</v>
      </c>
      <c r="G744" s="122" t="s">
        <v>2452</v>
      </c>
      <c r="H744" s="121" t="s">
        <v>212</v>
      </c>
    </row>
    <row r="745" spans="1:8" ht="38.25" x14ac:dyDescent="0.25">
      <c r="A745" s="121" t="s">
        <v>2994</v>
      </c>
      <c r="B745" s="115">
        <v>300</v>
      </c>
      <c r="C745" s="122" t="s">
        <v>2995</v>
      </c>
      <c r="D745" s="121">
        <v>20181204</v>
      </c>
      <c r="E745" s="115">
        <v>300</v>
      </c>
      <c r="F745" s="122" t="s">
        <v>2852</v>
      </c>
      <c r="G745" s="122" t="s">
        <v>2452</v>
      </c>
      <c r="H745" s="121" t="s">
        <v>212</v>
      </c>
    </row>
    <row r="746" spans="1:8" ht="38.25" x14ac:dyDescent="0.25">
      <c r="A746" s="121" t="s">
        <v>2996</v>
      </c>
      <c r="B746" s="115">
        <v>300</v>
      </c>
      <c r="C746" s="122" t="s">
        <v>2997</v>
      </c>
      <c r="D746" s="121">
        <v>20181204</v>
      </c>
      <c r="E746" s="115">
        <v>300</v>
      </c>
      <c r="F746" s="122" t="s">
        <v>2852</v>
      </c>
      <c r="G746" s="122" t="s">
        <v>2452</v>
      </c>
      <c r="H746" s="121" t="s">
        <v>212</v>
      </c>
    </row>
    <row r="747" spans="1:8" ht="38.25" x14ac:dyDescent="0.25">
      <c r="A747" s="121" t="s">
        <v>2998</v>
      </c>
      <c r="B747" s="115">
        <v>300</v>
      </c>
      <c r="C747" s="122" t="s">
        <v>2999</v>
      </c>
      <c r="D747" s="121">
        <v>20181204</v>
      </c>
      <c r="E747" s="115">
        <v>300</v>
      </c>
      <c r="F747" s="122" t="s">
        <v>2852</v>
      </c>
      <c r="G747" s="122" t="s">
        <v>2452</v>
      </c>
      <c r="H747" s="121" t="s">
        <v>212</v>
      </c>
    </row>
    <row r="748" spans="1:8" ht="38.25" x14ac:dyDescent="0.25">
      <c r="A748" s="121" t="s">
        <v>3000</v>
      </c>
      <c r="B748" s="115">
        <v>300</v>
      </c>
      <c r="C748" s="122" t="s">
        <v>3001</v>
      </c>
      <c r="D748" s="121">
        <v>20181204</v>
      </c>
      <c r="E748" s="115">
        <v>300</v>
      </c>
      <c r="F748" s="122" t="s">
        <v>2852</v>
      </c>
      <c r="G748" s="122" t="s">
        <v>2452</v>
      </c>
      <c r="H748" s="121" t="s">
        <v>212</v>
      </c>
    </row>
    <row r="749" spans="1:8" ht="38.25" x14ac:dyDescent="0.25">
      <c r="A749" s="121" t="s">
        <v>3002</v>
      </c>
      <c r="B749" s="115">
        <v>300</v>
      </c>
      <c r="C749" s="122" t="s">
        <v>3003</v>
      </c>
      <c r="D749" s="121">
        <v>20181204</v>
      </c>
      <c r="E749" s="115">
        <v>300</v>
      </c>
      <c r="F749" s="122" t="s">
        <v>2852</v>
      </c>
      <c r="G749" s="122" t="s">
        <v>2452</v>
      </c>
      <c r="H749" s="121" t="s">
        <v>212</v>
      </c>
    </row>
    <row r="750" spans="1:8" ht="38.25" x14ac:dyDescent="0.25">
      <c r="A750" s="121" t="s">
        <v>3004</v>
      </c>
      <c r="B750" s="115">
        <v>300</v>
      </c>
      <c r="C750" s="122" t="s">
        <v>3005</v>
      </c>
      <c r="D750" s="121">
        <v>20181204</v>
      </c>
      <c r="E750" s="115">
        <v>300</v>
      </c>
      <c r="F750" s="122" t="s">
        <v>2852</v>
      </c>
      <c r="G750" s="122" t="s">
        <v>2452</v>
      </c>
      <c r="H750" s="121" t="s">
        <v>212</v>
      </c>
    </row>
    <row r="751" spans="1:8" ht="38.25" x14ac:dyDescent="0.25">
      <c r="A751" s="121" t="s">
        <v>3006</v>
      </c>
      <c r="B751" s="115">
        <v>300</v>
      </c>
      <c r="C751" s="122" t="s">
        <v>3007</v>
      </c>
      <c r="D751" s="121">
        <v>20181204</v>
      </c>
      <c r="E751" s="115">
        <v>300</v>
      </c>
      <c r="F751" s="122" t="s">
        <v>2852</v>
      </c>
      <c r="G751" s="122" t="s">
        <v>2452</v>
      </c>
      <c r="H751" s="121" t="s">
        <v>212</v>
      </c>
    </row>
    <row r="752" spans="1:8" ht="38.25" x14ac:dyDescent="0.25">
      <c r="A752" s="121" t="s">
        <v>3008</v>
      </c>
      <c r="B752" s="115">
        <v>300</v>
      </c>
      <c r="C752" s="122" t="s">
        <v>3009</v>
      </c>
      <c r="D752" s="121">
        <v>20181204</v>
      </c>
      <c r="E752" s="115">
        <v>300</v>
      </c>
      <c r="F752" s="122" t="s">
        <v>2852</v>
      </c>
      <c r="G752" s="122" t="s">
        <v>2452</v>
      </c>
      <c r="H752" s="121" t="s">
        <v>212</v>
      </c>
    </row>
    <row r="753" spans="1:8" ht="38.25" x14ac:dyDescent="0.25">
      <c r="A753" s="121" t="s">
        <v>3010</v>
      </c>
      <c r="B753" s="115">
        <v>300</v>
      </c>
      <c r="C753" s="122" t="s">
        <v>3011</v>
      </c>
      <c r="D753" s="121">
        <v>20181204</v>
      </c>
      <c r="E753" s="115">
        <v>300</v>
      </c>
      <c r="F753" s="122" t="s">
        <v>2852</v>
      </c>
      <c r="G753" s="122" t="s">
        <v>2452</v>
      </c>
      <c r="H753" s="121" t="s">
        <v>212</v>
      </c>
    </row>
    <row r="754" spans="1:8" ht="38.25" x14ac:dyDescent="0.25">
      <c r="A754" s="121" t="s">
        <v>3012</v>
      </c>
      <c r="B754" s="115">
        <v>300</v>
      </c>
      <c r="C754" s="122" t="s">
        <v>3013</v>
      </c>
      <c r="D754" s="121">
        <v>20181204</v>
      </c>
      <c r="E754" s="115">
        <v>300</v>
      </c>
      <c r="F754" s="122" t="s">
        <v>2852</v>
      </c>
      <c r="G754" s="122" t="s">
        <v>2452</v>
      </c>
      <c r="H754" s="121" t="s">
        <v>212</v>
      </c>
    </row>
    <row r="755" spans="1:8" ht="38.25" x14ac:dyDescent="0.25">
      <c r="A755" s="121" t="s">
        <v>3014</v>
      </c>
      <c r="B755" s="115">
        <v>300</v>
      </c>
      <c r="C755" s="122" t="s">
        <v>3015</v>
      </c>
      <c r="D755" s="121">
        <v>20181204</v>
      </c>
      <c r="E755" s="115">
        <v>300</v>
      </c>
      <c r="F755" s="122" t="s">
        <v>2852</v>
      </c>
      <c r="G755" s="122" t="s">
        <v>2452</v>
      </c>
      <c r="H755" s="121" t="s">
        <v>212</v>
      </c>
    </row>
    <row r="756" spans="1:8" ht="38.25" x14ac:dyDescent="0.25">
      <c r="A756" s="121" t="s">
        <v>3016</v>
      </c>
      <c r="B756" s="115">
        <v>300</v>
      </c>
      <c r="C756" s="122" t="s">
        <v>3017</v>
      </c>
      <c r="D756" s="121">
        <v>20181204</v>
      </c>
      <c r="E756" s="115">
        <v>300</v>
      </c>
      <c r="F756" s="122" t="s">
        <v>2852</v>
      </c>
      <c r="G756" s="122" t="s">
        <v>2452</v>
      </c>
      <c r="H756" s="121" t="s">
        <v>212</v>
      </c>
    </row>
    <row r="757" spans="1:8" ht="38.25" x14ac:dyDescent="0.25">
      <c r="A757" s="121" t="s">
        <v>3018</v>
      </c>
      <c r="B757" s="115">
        <v>300</v>
      </c>
      <c r="C757" s="122" t="s">
        <v>3019</v>
      </c>
      <c r="D757" s="121">
        <v>20181204</v>
      </c>
      <c r="E757" s="115">
        <v>300</v>
      </c>
      <c r="F757" s="122" t="s">
        <v>2852</v>
      </c>
      <c r="G757" s="122" t="s">
        <v>2452</v>
      </c>
      <c r="H757" s="121" t="s">
        <v>212</v>
      </c>
    </row>
    <row r="758" spans="1:8" ht="38.25" x14ac:dyDescent="0.25">
      <c r="A758" s="121" t="s">
        <v>3020</v>
      </c>
      <c r="B758" s="115">
        <v>300</v>
      </c>
      <c r="C758" s="122" t="s">
        <v>3021</v>
      </c>
      <c r="D758" s="121">
        <v>20181204</v>
      </c>
      <c r="E758" s="115">
        <v>300</v>
      </c>
      <c r="F758" s="122" t="s">
        <v>2852</v>
      </c>
      <c r="G758" s="122" t="s">
        <v>2452</v>
      </c>
      <c r="H758" s="121" t="s">
        <v>212</v>
      </c>
    </row>
    <row r="759" spans="1:8" ht="38.25" x14ac:dyDescent="0.25">
      <c r="A759" s="121" t="s">
        <v>3022</v>
      </c>
      <c r="B759" s="115">
        <v>300</v>
      </c>
      <c r="C759" s="122" t="s">
        <v>3023</v>
      </c>
      <c r="D759" s="121">
        <v>20181204</v>
      </c>
      <c r="E759" s="115">
        <v>300</v>
      </c>
      <c r="F759" s="122" t="s">
        <v>2852</v>
      </c>
      <c r="G759" s="122" t="s">
        <v>2452</v>
      </c>
      <c r="H759" s="121" t="s">
        <v>212</v>
      </c>
    </row>
    <row r="760" spans="1:8" ht="38.25" x14ac:dyDescent="0.25">
      <c r="A760" s="121" t="s">
        <v>3024</v>
      </c>
      <c r="B760" s="115">
        <v>300</v>
      </c>
      <c r="C760" s="122" t="s">
        <v>3025</v>
      </c>
      <c r="D760" s="121">
        <v>20181204</v>
      </c>
      <c r="E760" s="115">
        <v>300</v>
      </c>
      <c r="F760" s="122" t="s">
        <v>2852</v>
      </c>
      <c r="G760" s="122" t="s">
        <v>2452</v>
      </c>
      <c r="H760" s="121" t="s">
        <v>212</v>
      </c>
    </row>
    <row r="761" spans="1:8" ht="38.25" x14ac:dyDescent="0.25">
      <c r="A761" s="121" t="s">
        <v>3026</v>
      </c>
      <c r="B761" s="115">
        <v>300</v>
      </c>
      <c r="C761" s="122" t="s">
        <v>3027</v>
      </c>
      <c r="D761" s="121">
        <v>20181204</v>
      </c>
      <c r="E761" s="115">
        <v>300</v>
      </c>
      <c r="F761" s="122" t="s">
        <v>2852</v>
      </c>
      <c r="G761" s="122" t="s">
        <v>2452</v>
      </c>
      <c r="H761" s="121" t="s">
        <v>212</v>
      </c>
    </row>
    <row r="762" spans="1:8" ht="38.25" x14ac:dyDescent="0.25">
      <c r="A762" s="121" t="s">
        <v>3028</v>
      </c>
      <c r="B762" s="115">
        <v>300</v>
      </c>
      <c r="C762" s="122" t="s">
        <v>3029</v>
      </c>
      <c r="D762" s="121">
        <v>20181204</v>
      </c>
      <c r="E762" s="115">
        <v>300</v>
      </c>
      <c r="F762" s="122" t="s">
        <v>2852</v>
      </c>
      <c r="G762" s="122" t="s">
        <v>2452</v>
      </c>
      <c r="H762" s="121" t="s">
        <v>212</v>
      </c>
    </row>
    <row r="763" spans="1:8" ht="38.25" x14ac:dyDescent="0.25">
      <c r="A763" s="121" t="s">
        <v>3030</v>
      </c>
      <c r="B763" s="115">
        <v>300</v>
      </c>
      <c r="C763" s="122" t="s">
        <v>3031</v>
      </c>
      <c r="D763" s="121">
        <v>20181204</v>
      </c>
      <c r="E763" s="115">
        <v>300</v>
      </c>
      <c r="F763" s="122" t="s">
        <v>2852</v>
      </c>
      <c r="G763" s="122" t="s">
        <v>2452</v>
      </c>
      <c r="H763" s="121" t="s">
        <v>212</v>
      </c>
    </row>
    <row r="764" spans="1:8" ht="38.25" x14ac:dyDescent="0.25">
      <c r="A764" s="121" t="s">
        <v>3032</v>
      </c>
      <c r="B764" s="115">
        <v>300</v>
      </c>
      <c r="C764" s="122" t="s">
        <v>3033</v>
      </c>
      <c r="D764" s="121">
        <v>20181204</v>
      </c>
      <c r="E764" s="115">
        <v>300</v>
      </c>
      <c r="F764" s="122" t="s">
        <v>2852</v>
      </c>
      <c r="G764" s="122" t="s">
        <v>2452</v>
      </c>
      <c r="H764" s="121" t="s">
        <v>212</v>
      </c>
    </row>
    <row r="765" spans="1:8" ht="38.25" x14ac:dyDescent="0.25">
      <c r="A765" s="121" t="s">
        <v>3034</v>
      </c>
      <c r="B765" s="115">
        <v>300</v>
      </c>
      <c r="C765" s="122" t="s">
        <v>3035</v>
      </c>
      <c r="D765" s="121">
        <v>20181204</v>
      </c>
      <c r="E765" s="115">
        <v>300</v>
      </c>
      <c r="F765" s="122" t="s">
        <v>2852</v>
      </c>
      <c r="G765" s="122" t="s">
        <v>2452</v>
      </c>
      <c r="H765" s="121" t="s">
        <v>212</v>
      </c>
    </row>
    <row r="766" spans="1:8" ht="38.25" x14ac:dyDescent="0.25">
      <c r="A766" s="121" t="s">
        <v>3036</v>
      </c>
      <c r="B766" s="115">
        <v>300</v>
      </c>
      <c r="C766" s="122" t="s">
        <v>3037</v>
      </c>
      <c r="D766" s="121">
        <v>20181204</v>
      </c>
      <c r="E766" s="115">
        <v>300</v>
      </c>
      <c r="F766" s="122" t="s">
        <v>2852</v>
      </c>
      <c r="G766" s="122" t="s">
        <v>2452</v>
      </c>
      <c r="H766" s="121" t="s">
        <v>212</v>
      </c>
    </row>
    <row r="767" spans="1:8" ht="38.25" x14ac:dyDescent="0.25">
      <c r="A767" s="121" t="s">
        <v>3038</v>
      </c>
      <c r="B767" s="115">
        <v>300</v>
      </c>
      <c r="C767" s="122" t="s">
        <v>3039</v>
      </c>
      <c r="D767" s="121">
        <v>20181204</v>
      </c>
      <c r="E767" s="115">
        <v>300</v>
      </c>
      <c r="F767" s="122" t="s">
        <v>2852</v>
      </c>
      <c r="G767" s="122" t="s">
        <v>2452</v>
      </c>
      <c r="H767" s="121" t="s">
        <v>212</v>
      </c>
    </row>
    <row r="768" spans="1:8" ht="38.25" x14ac:dyDescent="0.25">
      <c r="A768" s="121" t="s">
        <v>3040</v>
      </c>
      <c r="B768" s="115">
        <v>300</v>
      </c>
      <c r="C768" s="122" t="s">
        <v>3041</v>
      </c>
      <c r="D768" s="121">
        <v>20181204</v>
      </c>
      <c r="E768" s="115">
        <v>300</v>
      </c>
      <c r="F768" s="122" t="s">
        <v>2852</v>
      </c>
      <c r="G768" s="122" t="s">
        <v>2452</v>
      </c>
      <c r="H768" s="121" t="s">
        <v>212</v>
      </c>
    </row>
    <row r="769" spans="1:8" ht="38.25" x14ac:dyDescent="0.25">
      <c r="A769" s="121" t="s">
        <v>3042</v>
      </c>
      <c r="B769" s="115">
        <v>300</v>
      </c>
      <c r="C769" s="122" t="s">
        <v>3043</v>
      </c>
      <c r="D769" s="121">
        <v>20181204</v>
      </c>
      <c r="E769" s="115">
        <v>300</v>
      </c>
      <c r="F769" s="122" t="s">
        <v>2852</v>
      </c>
      <c r="G769" s="122" t="s">
        <v>2452</v>
      </c>
      <c r="H769" s="121" t="s">
        <v>212</v>
      </c>
    </row>
    <row r="770" spans="1:8" ht="38.25" x14ac:dyDescent="0.25">
      <c r="A770" s="121" t="s">
        <v>3044</v>
      </c>
      <c r="B770" s="115">
        <v>300</v>
      </c>
      <c r="C770" s="122" t="s">
        <v>3045</v>
      </c>
      <c r="D770" s="121">
        <v>20181204</v>
      </c>
      <c r="E770" s="115">
        <v>300</v>
      </c>
      <c r="F770" s="122" t="s">
        <v>2852</v>
      </c>
      <c r="G770" s="122" t="s">
        <v>2452</v>
      </c>
      <c r="H770" s="121" t="s">
        <v>212</v>
      </c>
    </row>
    <row r="771" spans="1:8" ht="38.25" x14ac:dyDescent="0.25">
      <c r="A771" s="121" t="s">
        <v>3046</v>
      </c>
      <c r="B771" s="115">
        <v>300</v>
      </c>
      <c r="C771" s="122" t="s">
        <v>3047</v>
      </c>
      <c r="D771" s="121">
        <v>20181204</v>
      </c>
      <c r="E771" s="115">
        <v>300</v>
      </c>
      <c r="F771" s="122" t="s">
        <v>2852</v>
      </c>
      <c r="G771" s="122" t="s">
        <v>2452</v>
      </c>
      <c r="H771" s="121" t="s">
        <v>212</v>
      </c>
    </row>
    <row r="772" spans="1:8" ht="38.25" x14ac:dyDescent="0.25">
      <c r="A772" s="121" t="s">
        <v>3048</v>
      </c>
      <c r="B772" s="115">
        <v>300</v>
      </c>
      <c r="C772" s="122" t="s">
        <v>3049</v>
      </c>
      <c r="D772" s="121">
        <v>20181204</v>
      </c>
      <c r="E772" s="115">
        <v>300</v>
      </c>
      <c r="F772" s="122" t="s">
        <v>2852</v>
      </c>
      <c r="G772" s="122" t="s">
        <v>2452</v>
      </c>
      <c r="H772" s="121" t="s">
        <v>212</v>
      </c>
    </row>
    <row r="773" spans="1:8" ht="38.25" x14ac:dyDescent="0.25">
      <c r="A773" s="121" t="s">
        <v>3050</v>
      </c>
      <c r="B773" s="115">
        <v>300</v>
      </c>
      <c r="C773" s="122" t="s">
        <v>3051</v>
      </c>
      <c r="D773" s="121">
        <v>20181204</v>
      </c>
      <c r="E773" s="115">
        <v>300</v>
      </c>
      <c r="F773" s="122" t="s">
        <v>2852</v>
      </c>
      <c r="G773" s="122" t="s">
        <v>2452</v>
      </c>
      <c r="H773" s="121" t="s">
        <v>212</v>
      </c>
    </row>
    <row r="774" spans="1:8" ht="38.25" x14ac:dyDescent="0.25">
      <c r="A774" s="121" t="s">
        <v>3052</v>
      </c>
      <c r="B774" s="115">
        <v>300</v>
      </c>
      <c r="C774" s="122" t="s">
        <v>3053</v>
      </c>
      <c r="D774" s="121">
        <v>20181204</v>
      </c>
      <c r="E774" s="115">
        <v>300</v>
      </c>
      <c r="F774" s="122" t="s">
        <v>2852</v>
      </c>
      <c r="G774" s="122" t="s">
        <v>2452</v>
      </c>
      <c r="H774" s="121" t="s">
        <v>212</v>
      </c>
    </row>
    <row r="775" spans="1:8" ht="38.25" x14ac:dyDescent="0.25">
      <c r="A775" s="121" t="s">
        <v>3054</v>
      </c>
      <c r="B775" s="115">
        <v>300</v>
      </c>
      <c r="C775" s="122" t="s">
        <v>3055</v>
      </c>
      <c r="D775" s="121">
        <v>20181204</v>
      </c>
      <c r="E775" s="115">
        <v>300</v>
      </c>
      <c r="F775" s="122" t="s">
        <v>2852</v>
      </c>
      <c r="G775" s="122" t="s">
        <v>2452</v>
      </c>
      <c r="H775" s="121" t="s">
        <v>212</v>
      </c>
    </row>
    <row r="776" spans="1:8" ht="38.25" x14ac:dyDescent="0.25">
      <c r="A776" s="121" t="s">
        <v>3056</v>
      </c>
      <c r="B776" s="115">
        <v>300</v>
      </c>
      <c r="C776" s="122" t="s">
        <v>3057</v>
      </c>
      <c r="D776" s="121">
        <v>20181204</v>
      </c>
      <c r="E776" s="115">
        <v>300</v>
      </c>
      <c r="F776" s="122" t="s">
        <v>2852</v>
      </c>
      <c r="G776" s="122" t="s">
        <v>2452</v>
      </c>
      <c r="H776" s="121" t="s">
        <v>212</v>
      </c>
    </row>
    <row r="777" spans="1:8" ht="38.25" x14ac:dyDescent="0.25">
      <c r="A777" s="121" t="s">
        <v>3058</v>
      </c>
      <c r="B777" s="115">
        <v>300</v>
      </c>
      <c r="C777" s="122" t="s">
        <v>3059</v>
      </c>
      <c r="D777" s="121">
        <v>20181204</v>
      </c>
      <c r="E777" s="115">
        <v>300</v>
      </c>
      <c r="F777" s="122" t="s">
        <v>2852</v>
      </c>
      <c r="G777" s="122" t="s">
        <v>2452</v>
      </c>
      <c r="H777" s="121" t="s">
        <v>212</v>
      </c>
    </row>
    <row r="778" spans="1:8" ht="38.25" x14ac:dyDescent="0.25">
      <c r="A778" s="121" t="s">
        <v>3060</v>
      </c>
      <c r="B778" s="115">
        <v>300</v>
      </c>
      <c r="C778" s="122" t="s">
        <v>3061</v>
      </c>
      <c r="D778" s="121">
        <v>20181204</v>
      </c>
      <c r="E778" s="115">
        <v>300</v>
      </c>
      <c r="F778" s="122" t="s">
        <v>2852</v>
      </c>
      <c r="G778" s="122" t="s">
        <v>2452</v>
      </c>
      <c r="H778" s="121" t="s">
        <v>212</v>
      </c>
    </row>
    <row r="779" spans="1:8" ht="38.25" x14ac:dyDescent="0.25">
      <c r="A779" s="121" t="s">
        <v>3062</v>
      </c>
      <c r="B779" s="115">
        <v>300</v>
      </c>
      <c r="C779" s="122" t="s">
        <v>3063</v>
      </c>
      <c r="D779" s="121">
        <v>20181204</v>
      </c>
      <c r="E779" s="115">
        <v>300</v>
      </c>
      <c r="F779" s="122" t="s">
        <v>2852</v>
      </c>
      <c r="G779" s="122" t="s">
        <v>2452</v>
      </c>
      <c r="H779" s="121" t="s">
        <v>212</v>
      </c>
    </row>
    <row r="780" spans="1:8" ht="38.25" x14ac:dyDescent="0.25">
      <c r="A780" s="121" t="s">
        <v>3064</v>
      </c>
      <c r="B780" s="115">
        <v>300</v>
      </c>
      <c r="C780" s="122" t="s">
        <v>3065</v>
      </c>
      <c r="D780" s="121">
        <v>20181204</v>
      </c>
      <c r="E780" s="115">
        <v>300</v>
      </c>
      <c r="F780" s="122" t="s">
        <v>2852</v>
      </c>
      <c r="G780" s="122" t="s">
        <v>2452</v>
      </c>
      <c r="H780" s="121" t="s">
        <v>212</v>
      </c>
    </row>
    <row r="781" spans="1:8" ht="38.25" x14ac:dyDescent="0.25">
      <c r="A781" s="121" t="s">
        <v>3066</v>
      </c>
      <c r="B781" s="115">
        <v>300</v>
      </c>
      <c r="C781" s="122" t="s">
        <v>3067</v>
      </c>
      <c r="D781" s="121">
        <v>20181204</v>
      </c>
      <c r="E781" s="115">
        <v>300</v>
      </c>
      <c r="F781" s="122" t="s">
        <v>2852</v>
      </c>
      <c r="G781" s="122" t="s">
        <v>2452</v>
      </c>
      <c r="H781" s="121" t="s">
        <v>212</v>
      </c>
    </row>
    <row r="782" spans="1:8" ht="38.25" x14ac:dyDescent="0.25">
      <c r="A782" s="121" t="s">
        <v>3068</v>
      </c>
      <c r="B782" s="115">
        <v>300</v>
      </c>
      <c r="C782" s="122" t="s">
        <v>3069</v>
      </c>
      <c r="D782" s="121">
        <v>20181204</v>
      </c>
      <c r="E782" s="115">
        <v>300</v>
      </c>
      <c r="F782" s="122" t="s">
        <v>2852</v>
      </c>
      <c r="G782" s="122" t="s">
        <v>2452</v>
      </c>
      <c r="H782" s="121" t="s">
        <v>212</v>
      </c>
    </row>
    <row r="783" spans="1:8" ht="38.25" x14ac:dyDescent="0.25">
      <c r="A783" s="121" t="s">
        <v>3070</v>
      </c>
      <c r="B783" s="115">
        <v>300</v>
      </c>
      <c r="C783" s="122" t="s">
        <v>3071</v>
      </c>
      <c r="D783" s="121">
        <v>20181204</v>
      </c>
      <c r="E783" s="115">
        <v>300</v>
      </c>
      <c r="F783" s="122" t="s">
        <v>2852</v>
      </c>
      <c r="G783" s="122" t="s">
        <v>2452</v>
      </c>
      <c r="H783" s="121" t="s">
        <v>212</v>
      </c>
    </row>
    <row r="784" spans="1:8" ht="38.25" x14ac:dyDescent="0.25">
      <c r="A784" s="121" t="s">
        <v>3072</v>
      </c>
      <c r="B784" s="115">
        <v>300</v>
      </c>
      <c r="C784" s="122" t="s">
        <v>3073</v>
      </c>
      <c r="D784" s="121">
        <v>20181204</v>
      </c>
      <c r="E784" s="115">
        <v>300</v>
      </c>
      <c r="F784" s="122" t="s">
        <v>2852</v>
      </c>
      <c r="G784" s="122" t="s">
        <v>2452</v>
      </c>
      <c r="H784" s="121" t="s">
        <v>212</v>
      </c>
    </row>
    <row r="785" spans="1:8" ht="38.25" x14ac:dyDescent="0.25">
      <c r="A785" s="121" t="s">
        <v>3074</v>
      </c>
      <c r="B785" s="115">
        <v>300</v>
      </c>
      <c r="C785" s="122" t="s">
        <v>3075</v>
      </c>
      <c r="D785" s="121">
        <v>20181204</v>
      </c>
      <c r="E785" s="115">
        <v>300</v>
      </c>
      <c r="F785" s="122" t="s">
        <v>2852</v>
      </c>
      <c r="G785" s="122" t="s">
        <v>2452</v>
      </c>
      <c r="H785" s="121" t="s">
        <v>212</v>
      </c>
    </row>
    <row r="786" spans="1:8" ht="38.25" x14ac:dyDescent="0.25">
      <c r="A786" s="121" t="s">
        <v>3076</v>
      </c>
      <c r="B786" s="115">
        <v>300</v>
      </c>
      <c r="C786" s="122" t="s">
        <v>3077</v>
      </c>
      <c r="D786" s="121">
        <v>20181204</v>
      </c>
      <c r="E786" s="115">
        <v>300</v>
      </c>
      <c r="F786" s="122" t="s">
        <v>2852</v>
      </c>
      <c r="G786" s="122" t="s">
        <v>2452</v>
      </c>
      <c r="H786" s="121" t="s">
        <v>212</v>
      </c>
    </row>
    <row r="787" spans="1:8" ht="38.25" x14ac:dyDescent="0.25">
      <c r="A787" s="121" t="s">
        <v>3078</v>
      </c>
      <c r="B787" s="115">
        <v>300</v>
      </c>
      <c r="C787" s="122" t="s">
        <v>3079</v>
      </c>
      <c r="D787" s="121">
        <v>20181204</v>
      </c>
      <c r="E787" s="115">
        <v>300</v>
      </c>
      <c r="F787" s="122" t="s">
        <v>2852</v>
      </c>
      <c r="G787" s="122" t="s">
        <v>2452</v>
      </c>
      <c r="H787" s="121" t="s">
        <v>212</v>
      </c>
    </row>
    <row r="788" spans="1:8" ht="38.25" x14ac:dyDescent="0.25">
      <c r="A788" s="121" t="s">
        <v>3080</v>
      </c>
      <c r="B788" s="115">
        <v>300</v>
      </c>
      <c r="C788" s="122" t="s">
        <v>3081</v>
      </c>
      <c r="D788" s="121">
        <v>20181204</v>
      </c>
      <c r="E788" s="115">
        <v>300</v>
      </c>
      <c r="F788" s="122" t="s">
        <v>2852</v>
      </c>
      <c r="G788" s="122" t="s">
        <v>2452</v>
      </c>
      <c r="H788" s="121" t="s">
        <v>212</v>
      </c>
    </row>
    <row r="789" spans="1:8" ht="38.25" x14ac:dyDescent="0.25">
      <c r="A789" s="121" t="s">
        <v>3082</v>
      </c>
      <c r="B789" s="115">
        <v>300</v>
      </c>
      <c r="C789" s="122" t="s">
        <v>3083</v>
      </c>
      <c r="D789" s="121">
        <v>20181204</v>
      </c>
      <c r="E789" s="115">
        <v>300</v>
      </c>
      <c r="F789" s="122" t="s">
        <v>2852</v>
      </c>
      <c r="G789" s="122" t="s">
        <v>2452</v>
      </c>
      <c r="H789" s="121" t="s">
        <v>212</v>
      </c>
    </row>
    <row r="790" spans="1:8" ht="38.25" x14ac:dyDescent="0.25">
      <c r="A790" s="121" t="s">
        <v>3084</v>
      </c>
      <c r="B790" s="115">
        <v>300</v>
      </c>
      <c r="C790" s="122" t="s">
        <v>3085</v>
      </c>
      <c r="D790" s="121">
        <v>20181204</v>
      </c>
      <c r="E790" s="115">
        <v>300</v>
      </c>
      <c r="F790" s="122" t="s">
        <v>2852</v>
      </c>
      <c r="G790" s="122" t="s">
        <v>2452</v>
      </c>
      <c r="H790" s="121" t="s">
        <v>212</v>
      </c>
    </row>
    <row r="791" spans="1:8" ht="38.25" x14ac:dyDescent="0.25">
      <c r="A791" s="121" t="s">
        <v>3086</v>
      </c>
      <c r="B791" s="115">
        <v>300</v>
      </c>
      <c r="C791" s="122" t="s">
        <v>3087</v>
      </c>
      <c r="D791" s="121">
        <v>20181204</v>
      </c>
      <c r="E791" s="115">
        <v>300</v>
      </c>
      <c r="F791" s="122" t="s">
        <v>2852</v>
      </c>
      <c r="G791" s="122" t="s">
        <v>2452</v>
      </c>
      <c r="H791" s="121" t="s">
        <v>212</v>
      </c>
    </row>
    <row r="792" spans="1:8" ht="38.25" x14ac:dyDescent="0.25">
      <c r="A792" s="121" t="s">
        <v>3088</v>
      </c>
      <c r="B792" s="115">
        <v>300</v>
      </c>
      <c r="C792" s="122" t="s">
        <v>3089</v>
      </c>
      <c r="D792" s="121">
        <v>20181204</v>
      </c>
      <c r="E792" s="115">
        <v>300</v>
      </c>
      <c r="F792" s="122" t="s">
        <v>2852</v>
      </c>
      <c r="G792" s="122" t="s">
        <v>2452</v>
      </c>
      <c r="H792" s="121" t="s">
        <v>212</v>
      </c>
    </row>
    <row r="793" spans="1:8" ht="38.25" x14ac:dyDescent="0.25">
      <c r="A793" s="121" t="s">
        <v>3090</v>
      </c>
      <c r="B793" s="115">
        <v>300</v>
      </c>
      <c r="C793" s="122" t="s">
        <v>3091</v>
      </c>
      <c r="D793" s="121">
        <v>20181204</v>
      </c>
      <c r="E793" s="115">
        <v>300</v>
      </c>
      <c r="F793" s="122" t="s">
        <v>2852</v>
      </c>
      <c r="G793" s="122" t="s">
        <v>2452</v>
      </c>
      <c r="H793" s="121" t="s">
        <v>212</v>
      </c>
    </row>
    <row r="794" spans="1:8" ht="38.25" x14ac:dyDescent="0.25">
      <c r="A794" s="121" t="s">
        <v>3092</v>
      </c>
      <c r="B794" s="115">
        <v>300</v>
      </c>
      <c r="C794" s="122" t="s">
        <v>3093</v>
      </c>
      <c r="D794" s="121">
        <v>20181204</v>
      </c>
      <c r="E794" s="115">
        <v>300</v>
      </c>
      <c r="F794" s="122" t="s">
        <v>2852</v>
      </c>
      <c r="G794" s="122" t="s">
        <v>2452</v>
      </c>
      <c r="H794" s="121" t="s">
        <v>212</v>
      </c>
    </row>
    <row r="795" spans="1:8" ht="38.25" x14ac:dyDescent="0.25">
      <c r="A795" s="121" t="s">
        <v>3094</v>
      </c>
      <c r="B795" s="115">
        <v>300</v>
      </c>
      <c r="C795" s="122" t="s">
        <v>3095</v>
      </c>
      <c r="D795" s="121">
        <v>20181204</v>
      </c>
      <c r="E795" s="115">
        <v>300</v>
      </c>
      <c r="F795" s="122" t="s">
        <v>2852</v>
      </c>
      <c r="G795" s="122" t="s">
        <v>2452</v>
      </c>
      <c r="H795" s="121" t="s">
        <v>212</v>
      </c>
    </row>
    <row r="796" spans="1:8" ht="38.25" x14ac:dyDescent="0.25">
      <c r="A796" s="121" t="s">
        <v>3096</v>
      </c>
      <c r="B796" s="115">
        <v>300</v>
      </c>
      <c r="C796" s="122" t="s">
        <v>3097</v>
      </c>
      <c r="D796" s="121">
        <v>20181204</v>
      </c>
      <c r="E796" s="115">
        <v>300</v>
      </c>
      <c r="F796" s="122" t="s">
        <v>2852</v>
      </c>
      <c r="G796" s="122" t="s">
        <v>2452</v>
      </c>
      <c r="H796" s="121" t="s">
        <v>212</v>
      </c>
    </row>
    <row r="797" spans="1:8" ht="38.25" x14ac:dyDescent="0.25">
      <c r="A797" s="121" t="s">
        <v>3098</v>
      </c>
      <c r="B797" s="115">
        <v>300</v>
      </c>
      <c r="C797" s="122" t="s">
        <v>3099</v>
      </c>
      <c r="D797" s="121">
        <v>20181204</v>
      </c>
      <c r="E797" s="115">
        <v>300</v>
      </c>
      <c r="F797" s="122" t="s">
        <v>2852</v>
      </c>
      <c r="G797" s="122" t="s">
        <v>2452</v>
      </c>
      <c r="H797" s="121" t="s">
        <v>212</v>
      </c>
    </row>
    <row r="798" spans="1:8" ht="38.25" x14ac:dyDescent="0.25">
      <c r="A798" s="121" t="s">
        <v>3100</v>
      </c>
      <c r="B798" s="115">
        <v>300</v>
      </c>
      <c r="C798" s="122" t="s">
        <v>3101</v>
      </c>
      <c r="D798" s="121">
        <v>20181204</v>
      </c>
      <c r="E798" s="115">
        <v>300</v>
      </c>
      <c r="F798" s="122" t="s">
        <v>2852</v>
      </c>
      <c r="G798" s="122" t="s">
        <v>2452</v>
      </c>
      <c r="H798" s="121" t="s">
        <v>212</v>
      </c>
    </row>
    <row r="799" spans="1:8" ht="38.25" x14ac:dyDescent="0.25">
      <c r="A799" s="121" t="s">
        <v>3102</v>
      </c>
      <c r="B799" s="115">
        <v>300</v>
      </c>
      <c r="C799" s="122" t="s">
        <v>3103</v>
      </c>
      <c r="D799" s="121">
        <v>20181204</v>
      </c>
      <c r="E799" s="115">
        <v>300</v>
      </c>
      <c r="F799" s="122" t="s">
        <v>2852</v>
      </c>
      <c r="G799" s="122" t="s">
        <v>2452</v>
      </c>
      <c r="H799" s="121" t="s">
        <v>212</v>
      </c>
    </row>
    <row r="800" spans="1:8" ht="38.25" x14ac:dyDescent="0.25">
      <c r="A800" s="121" t="s">
        <v>3104</v>
      </c>
      <c r="B800" s="115">
        <v>300</v>
      </c>
      <c r="C800" s="122" t="s">
        <v>3105</v>
      </c>
      <c r="D800" s="121">
        <v>20181204</v>
      </c>
      <c r="E800" s="115">
        <v>300</v>
      </c>
      <c r="F800" s="122" t="s">
        <v>2852</v>
      </c>
      <c r="G800" s="122" t="s">
        <v>2452</v>
      </c>
      <c r="H800" s="121" t="s">
        <v>212</v>
      </c>
    </row>
    <row r="801" spans="1:8" ht="38.25" x14ac:dyDescent="0.25">
      <c r="A801" s="121" t="s">
        <v>3106</v>
      </c>
      <c r="B801" s="115">
        <v>300</v>
      </c>
      <c r="C801" s="122" t="s">
        <v>3107</v>
      </c>
      <c r="D801" s="121">
        <v>20181204</v>
      </c>
      <c r="E801" s="115">
        <v>300</v>
      </c>
      <c r="F801" s="122" t="s">
        <v>2852</v>
      </c>
      <c r="G801" s="122" t="s">
        <v>2452</v>
      </c>
      <c r="H801" s="121" t="s">
        <v>212</v>
      </c>
    </row>
    <row r="802" spans="1:8" ht="38.25" x14ac:dyDescent="0.25">
      <c r="A802" s="121" t="s">
        <v>3108</v>
      </c>
      <c r="B802" s="115">
        <v>300</v>
      </c>
      <c r="C802" s="122" t="s">
        <v>3109</v>
      </c>
      <c r="D802" s="121">
        <v>20181204</v>
      </c>
      <c r="E802" s="115">
        <v>300</v>
      </c>
      <c r="F802" s="122" t="s">
        <v>2852</v>
      </c>
      <c r="G802" s="122" t="s">
        <v>2452</v>
      </c>
      <c r="H802" s="121" t="s">
        <v>212</v>
      </c>
    </row>
    <row r="803" spans="1:8" ht="38.25" x14ac:dyDescent="0.25">
      <c r="A803" s="121" t="s">
        <v>3110</v>
      </c>
      <c r="B803" s="115">
        <v>300</v>
      </c>
      <c r="C803" s="122" t="s">
        <v>3111</v>
      </c>
      <c r="D803" s="121">
        <v>20181204</v>
      </c>
      <c r="E803" s="115">
        <v>300</v>
      </c>
      <c r="F803" s="122" t="s">
        <v>2852</v>
      </c>
      <c r="G803" s="122" t="s">
        <v>2452</v>
      </c>
      <c r="H803" s="121" t="s">
        <v>212</v>
      </c>
    </row>
    <row r="804" spans="1:8" ht="38.25" x14ac:dyDescent="0.25">
      <c r="A804" s="121" t="s">
        <v>3112</v>
      </c>
      <c r="B804" s="115">
        <v>300</v>
      </c>
      <c r="C804" s="122" t="s">
        <v>3113</v>
      </c>
      <c r="D804" s="121">
        <v>20181204</v>
      </c>
      <c r="E804" s="115">
        <v>300</v>
      </c>
      <c r="F804" s="122" t="s">
        <v>2852</v>
      </c>
      <c r="G804" s="122" t="s">
        <v>2452</v>
      </c>
      <c r="H804" s="121" t="s">
        <v>212</v>
      </c>
    </row>
    <row r="805" spans="1:8" ht="38.25" x14ac:dyDescent="0.25">
      <c r="A805" s="121" t="s">
        <v>3114</v>
      </c>
      <c r="B805" s="115">
        <v>300</v>
      </c>
      <c r="C805" s="122" t="s">
        <v>3115</v>
      </c>
      <c r="D805" s="121">
        <v>20181204</v>
      </c>
      <c r="E805" s="115">
        <v>300</v>
      </c>
      <c r="F805" s="122" t="s">
        <v>2852</v>
      </c>
      <c r="G805" s="122" t="s">
        <v>2452</v>
      </c>
      <c r="H805" s="121" t="s">
        <v>212</v>
      </c>
    </row>
    <row r="806" spans="1:8" ht="38.25" x14ac:dyDescent="0.25">
      <c r="A806" s="121" t="s">
        <v>3116</v>
      </c>
      <c r="B806" s="115">
        <v>300</v>
      </c>
      <c r="C806" s="122" t="s">
        <v>3117</v>
      </c>
      <c r="D806" s="121">
        <v>20181204</v>
      </c>
      <c r="E806" s="115">
        <v>300</v>
      </c>
      <c r="F806" s="122" t="s">
        <v>2852</v>
      </c>
      <c r="G806" s="122" t="s">
        <v>2452</v>
      </c>
      <c r="H806" s="121" t="s">
        <v>212</v>
      </c>
    </row>
    <row r="807" spans="1:8" ht="38.25" x14ac:dyDescent="0.25">
      <c r="A807" s="121" t="s">
        <v>3118</v>
      </c>
      <c r="B807" s="115">
        <v>300</v>
      </c>
      <c r="C807" s="122" t="s">
        <v>3119</v>
      </c>
      <c r="D807" s="121">
        <v>20181204</v>
      </c>
      <c r="E807" s="115">
        <v>300</v>
      </c>
      <c r="F807" s="122" t="s">
        <v>2852</v>
      </c>
      <c r="G807" s="122" t="s">
        <v>2452</v>
      </c>
      <c r="H807" s="121" t="s">
        <v>212</v>
      </c>
    </row>
    <row r="808" spans="1:8" ht="38.25" x14ac:dyDescent="0.25">
      <c r="A808" s="121" t="s">
        <v>3120</v>
      </c>
      <c r="B808" s="115">
        <v>300</v>
      </c>
      <c r="C808" s="122" t="s">
        <v>3121</v>
      </c>
      <c r="D808" s="121">
        <v>20181204</v>
      </c>
      <c r="E808" s="115">
        <v>300</v>
      </c>
      <c r="F808" s="122" t="s">
        <v>2852</v>
      </c>
      <c r="G808" s="122" t="s">
        <v>2452</v>
      </c>
      <c r="H808" s="121" t="s">
        <v>212</v>
      </c>
    </row>
    <row r="809" spans="1:8" ht="38.25" x14ac:dyDescent="0.25">
      <c r="A809" s="121" t="s">
        <v>3122</v>
      </c>
      <c r="B809" s="115">
        <v>300</v>
      </c>
      <c r="C809" s="122" t="s">
        <v>3123</v>
      </c>
      <c r="D809" s="121">
        <v>20181204</v>
      </c>
      <c r="E809" s="115">
        <v>300</v>
      </c>
      <c r="F809" s="122" t="s">
        <v>2852</v>
      </c>
      <c r="G809" s="122" t="s">
        <v>2452</v>
      </c>
      <c r="H809" s="121" t="s">
        <v>212</v>
      </c>
    </row>
    <row r="810" spans="1:8" ht="38.25" x14ac:dyDescent="0.25">
      <c r="A810" s="121" t="s">
        <v>3124</v>
      </c>
      <c r="B810" s="115">
        <v>300</v>
      </c>
      <c r="C810" s="122" t="s">
        <v>3125</v>
      </c>
      <c r="D810" s="121">
        <v>20181204</v>
      </c>
      <c r="E810" s="115">
        <v>300</v>
      </c>
      <c r="F810" s="122" t="s">
        <v>2852</v>
      </c>
      <c r="G810" s="122" t="s">
        <v>2452</v>
      </c>
      <c r="H810" s="121" t="s">
        <v>212</v>
      </c>
    </row>
    <row r="811" spans="1:8" ht="38.25" x14ac:dyDescent="0.25">
      <c r="A811" s="121" t="s">
        <v>3126</v>
      </c>
      <c r="B811" s="115">
        <v>300</v>
      </c>
      <c r="C811" s="122" t="s">
        <v>3127</v>
      </c>
      <c r="D811" s="121">
        <v>20181204</v>
      </c>
      <c r="E811" s="115">
        <v>300</v>
      </c>
      <c r="F811" s="122" t="s">
        <v>2852</v>
      </c>
      <c r="G811" s="122" t="s">
        <v>2452</v>
      </c>
      <c r="H811" s="121" t="s">
        <v>212</v>
      </c>
    </row>
    <row r="812" spans="1:8" ht="38.25" x14ac:dyDescent="0.25">
      <c r="A812" s="121" t="s">
        <v>3128</v>
      </c>
      <c r="B812" s="115">
        <v>300</v>
      </c>
      <c r="C812" s="122" t="s">
        <v>3129</v>
      </c>
      <c r="D812" s="121">
        <v>20181204</v>
      </c>
      <c r="E812" s="115">
        <v>300</v>
      </c>
      <c r="F812" s="122" t="s">
        <v>2852</v>
      </c>
      <c r="G812" s="122" t="s">
        <v>2452</v>
      </c>
      <c r="H812" s="121" t="s">
        <v>212</v>
      </c>
    </row>
    <row r="813" spans="1:8" ht="38.25" x14ac:dyDescent="0.25">
      <c r="A813" s="121" t="s">
        <v>3130</v>
      </c>
      <c r="B813" s="115">
        <v>300</v>
      </c>
      <c r="C813" s="122" t="s">
        <v>3131</v>
      </c>
      <c r="D813" s="121">
        <v>20181204</v>
      </c>
      <c r="E813" s="115">
        <v>300</v>
      </c>
      <c r="F813" s="122" t="s">
        <v>2852</v>
      </c>
      <c r="G813" s="122" t="s">
        <v>2452</v>
      </c>
      <c r="H813" s="121" t="s">
        <v>212</v>
      </c>
    </row>
    <row r="814" spans="1:8" ht="38.25" x14ac:dyDescent="0.25">
      <c r="A814" s="121" t="s">
        <v>3132</v>
      </c>
      <c r="B814" s="115">
        <v>300</v>
      </c>
      <c r="C814" s="122" t="s">
        <v>3133</v>
      </c>
      <c r="D814" s="121">
        <v>20181204</v>
      </c>
      <c r="E814" s="115">
        <v>300</v>
      </c>
      <c r="F814" s="122" t="s">
        <v>2852</v>
      </c>
      <c r="G814" s="122" t="s">
        <v>2452</v>
      </c>
      <c r="H814" s="121" t="s">
        <v>212</v>
      </c>
    </row>
    <row r="815" spans="1:8" ht="38.25" x14ac:dyDescent="0.25">
      <c r="A815" s="121" t="s">
        <v>3134</v>
      </c>
      <c r="B815" s="115">
        <v>300</v>
      </c>
      <c r="C815" s="122" t="s">
        <v>3135</v>
      </c>
      <c r="D815" s="121">
        <v>20181204</v>
      </c>
      <c r="E815" s="115">
        <v>300</v>
      </c>
      <c r="F815" s="122" t="s">
        <v>2852</v>
      </c>
      <c r="G815" s="122" t="s">
        <v>2452</v>
      </c>
      <c r="H815" s="121" t="s">
        <v>212</v>
      </c>
    </row>
    <row r="816" spans="1:8" ht="38.25" x14ac:dyDescent="0.25">
      <c r="A816" s="121" t="s">
        <v>3136</v>
      </c>
      <c r="B816" s="115">
        <v>300</v>
      </c>
      <c r="C816" s="122" t="s">
        <v>3137</v>
      </c>
      <c r="D816" s="121">
        <v>20181204</v>
      </c>
      <c r="E816" s="115">
        <v>300</v>
      </c>
      <c r="F816" s="122" t="s">
        <v>2852</v>
      </c>
      <c r="G816" s="122" t="s">
        <v>2452</v>
      </c>
      <c r="H816" s="121" t="s">
        <v>212</v>
      </c>
    </row>
    <row r="817" spans="1:8" ht="38.25" x14ac:dyDescent="0.25">
      <c r="A817" s="121" t="s">
        <v>3138</v>
      </c>
      <c r="B817" s="115">
        <v>150</v>
      </c>
      <c r="C817" s="122" t="s">
        <v>3139</v>
      </c>
      <c r="D817" s="121">
        <v>20181204</v>
      </c>
      <c r="E817" s="115">
        <v>150</v>
      </c>
      <c r="F817" s="122" t="s">
        <v>2852</v>
      </c>
      <c r="G817" s="122" t="s">
        <v>2452</v>
      </c>
      <c r="H817" s="121" t="s">
        <v>212</v>
      </c>
    </row>
    <row r="818" spans="1:8" ht="38.25" x14ac:dyDescent="0.25">
      <c r="A818" s="121" t="s">
        <v>3140</v>
      </c>
      <c r="B818" s="115">
        <v>150</v>
      </c>
      <c r="C818" s="122" t="s">
        <v>3141</v>
      </c>
      <c r="D818" s="121">
        <v>20181204</v>
      </c>
      <c r="E818" s="115">
        <v>150</v>
      </c>
      <c r="F818" s="122" t="s">
        <v>2852</v>
      </c>
      <c r="G818" s="122" t="s">
        <v>2452</v>
      </c>
      <c r="H818" s="121" t="s">
        <v>212</v>
      </c>
    </row>
    <row r="819" spans="1:8" ht="38.25" x14ac:dyDescent="0.25">
      <c r="A819" s="121" t="s">
        <v>3142</v>
      </c>
      <c r="B819" s="115">
        <v>150</v>
      </c>
      <c r="C819" s="122" t="s">
        <v>3143</v>
      </c>
      <c r="D819" s="121">
        <v>20181204</v>
      </c>
      <c r="E819" s="115">
        <v>150</v>
      </c>
      <c r="F819" s="122" t="s">
        <v>2852</v>
      </c>
      <c r="G819" s="122" t="s">
        <v>2452</v>
      </c>
      <c r="H819" s="121" t="s">
        <v>212</v>
      </c>
    </row>
    <row r="820" spans="1:8" ht="38.25" x14ac:dyDescent="0.25">
      <c r="A820" s="121" t="s">
        <v>3144</v>
      </c>
      <c r="B820" s="115">
        <v>150</v>
      </c>
      <c r="C820" s="122" t="s">
        <v>3145</v>
      </c>
      <c r="D820" s="121">
        <v>20181204</v>
      </c>
      <c r="E820" s="115">
        <v>150</v>
      </c>
      <c r="F820" s="122" t="s">
        <v>2852</v>
      </c>
      <c r="G820" s="122" t="s">
        <v>2452</v>
      </c>
      <c r="H820" s="121" t="s">
        <v>212</v>
      </c>
    </row>
    <row r="821" spans="1:8" ht="38.25" x14ac:dyDescent="0.25">
      <c r="A821" s="121" t="s">
        <v>3146</v>
      </c>
      <c r="B821" s="115">
        <v>150</v>
      </c>
      <c r="C821" s="122" t="s">
        <v>3147</v>
      </c>
      <c r="D821" s="121">
        <v>20181204</v>
      </c>
      <c r="E821" s="115">
        <v>150</v>
      </c>
      <c r="F821" s="122" t="s">
        <v>2852</v>
      </c>
      <c r="G821" s="122" t="s">
        <v>2452</v>
      </c>
      <c r="H821" s="121" t="s">
        <v>212</v>
      </c>
    </row>
    <row r="822" spans="1:8" ht="38.25" x14ac:dyDescent="0.25">
      <c r="A822" s="121" t="s">
        <v>3148</v>
      </c>
      <c r="B822" s="115">
        <v>800</v>
      </c>
      <c r="C822" s="122" t="s">
        <v>3149</v>
      </c>
      <c r="D822" s="121">
        <v>20181204</v>
      </c>
      <c r="E822" s="115">
        <v>800</v>
      </c>
      <c r="F822" s="122" t="s">
        <v>2852</v>
      </c>
      <c r="G822" s="122" t="s">
        <v>2452</v>
      </c>
      <c r="H822" s="121" t="s">
        <v>212</v>
      </c>
    </row>
    <row r="823" spans="1:8" ht="38.25" x14ac:dyDescent="0.25">
      <c r="A823" s="121" t="s">
        <v>3150</v>
      </c>
      <c r="B823" s="115">
        <v>61.1</v>
      </c>
      <c r="C823" s="122" t="s">
        <v>2687</v>
      </c>
      <c r="D823" s="121">
        <v>20181204</v>
      </c>
      <c r="E823" s="115">
        <v>61.1</v>
      </c>
      <c r="F823" s="122" t="s">
        <v>3151</v>
      </c>
      <c r="G823" s="122" t="s">
        <v>2026</v>
      </c>
      <c r="H823" s="121" t="s">
        <v>212</v>
      </c>
    </row>
    <row r="824" spans="1:8" ht="38.25" x14ac:dyDescent="0.25">
      <c r="A824" s="121" t="s">
        <v>3152</v>
      </c>
      <c r="B824" s="115">
        <v>100.55</v>
      </c>
      <c r="C824" s="122" t="s">
        <v>479</v>
      </c>
      <c r="D824" s="121">
        <v>20181204</v>
      </c>
      <c r="E824" s="115">
        <v>100.55</v>
      </c>
      <c r="F824" s="122" t="s">
        <v>3153</v>
      </c>
      <c r="G824" s="122" t="s">
        <v>2039</v>
      </c>
      <c r="H824" s="121" t="s">
        <v>212</v>
      </c>
    </row>
    <row r="825" spans="1:8" ht="25.5" x14ac:dyDescent="0.25">
      <c r="A825" s="121" t="s">
        <v>3154</v>
      </c>
      <c r="B825" s="115">
        <v>3.9</v>
      </c>
      <c r="C825" s="122" t="s">
        <v>479</v>
      </c>
      <c r="D825" s="121">
        <v>20181204</v>
      </c>
      <c r="E825" s="115">
        <v>3.9</v>
      </c>
      <c r="F825" s="122" t="s">
        <v>3155</v>
      </c>
      <c r="G825" s="122" t="s">
        <v>2039</v>
      </c>
      <c r="H825" s="121" t="s">
        <v>212</v>
      </c>
    </row>
    <row r="826" spans="1:8" ht="25.5" x14ac:dyDescent="0.25">
      <c r="A826" s="121" t="s">
        <v>3156</v>
      </c>
      <c r="B826" s="115">
        <v>30.55</v>
      </c>
      <c r="C826" s="122" t="s">
        <v>479</v>
      </c>
      <c r="D826" s="121">
        <v>20181204</v>
      </c>
      <c r="E826" s="115">
        <v>30.55</v>
      </c>
      <c r="F826" s="122" t="s">
        <v>3157</v>
      </c>
      <c r="G826" s="122" t="s">
        <v>2039</v>
      </c>
      <c r="H826" s="121" t="s">
        <v>212</v>
      </c>
    </row>
    <row r="827" spans="1:8" ht="38.25" x14ac:dyDescent="0.25">
      <c r="A827" s="121" t="s">
        <v>3158</v>
      </c>
      <c r="B827" s="115">
        <v>424.4</v>
      </c>
      <c r="C827" s="122" t="s">
        <v>479</v>
      </c>
      <c r="D827" s="121">
        <v>20181204</v>
      </c>
      <c r="E827" s="115">
        <v>424.4</v>
      </c>
      <c r="F827" s="122" t="s">
        <v>3159</v>
      </c>
      <c r="G827" s="122" t="s">
        <v>2039</v>
      </c>
      <c r="H827" s="121" t="s">
        <v>212</v>
      </c>
    </row>
    <row r="828" spans="1:8" ht="38.25" x14ac:dyDescent="0.25">
      <c r="A828" s="121" t="s">
        <v>3160</v>
      </c>
      <c r="B828" s="115">
        <v>324.39999999999998</v>
      </c>
      <c r="C828" s="122" t="s">
        <v>2528</v>
      </c>
      <c r="D828" s="121">
        <v>20181204</v>
      </c>
      <c r="E828" s="115">
        <v>324.39999999999998</v>
      </c>
      <c r="F828" s="122" t="s">
        <v>3161</v>
      </c>
      <c r="G828" s="122" t="s">
        <v>2039</v>
      </c>
      <c r="H828" s="121" t="s">
        <v>212</v>
      </c>
    </row>
    <row r="829" spans="1:8" ht="38.25" x14ac:dyDescent="0.25">
      <c r="A829" s="121" t="s">
        <v>3162</v>
      </c>
      <c r="B829" s="115">
        <v>324.39999999999998</v>
      </c>
      <c r="C829" s="122" t="s">
        <v>2528</v>
      </c>
      <c r="D829" s="121">
        <v>20181204</v>
      </c>
      <c r="E829" s="115">
        <v>324.39999999999998</v>
      </c>
      <c r="F829" s="122" t="s">
        <v>3163</v>
      </c>
      <c r="G829" s="122" t="s">
        <v>2039</v>
      </c>
      <c r="H829" s="121" t="s">
        <v>212</v>
      </c>
    </row>
    <row r="830" spans="1:8" ht="38.25" x14ac:dyDescent="0.25">
      <c r="A830" s="121" t="s">
        <v>3164</v>
      </c>
      <c r="B830" s="115">
        <v>474.4</v>
      </c>
      <c r="C830" s="122" t="s">
        <v>479</v>
      </c>
      <c r="D830" s="121">
        <v>20181204</v>
      </c>
      <c r="E830" s="115">
        <v>474.4</v>
      </c>
      <c r="F830" s="122" t="s">
        <v>3165</v>
      </c>
      <c r="G830" s="122" t="s">
        <v>2039</v>
      </c>
      <c r="H830" s="121" t="s">
        <v>212</v>
      </c>
    </row>
    <row r="831" spans="1:8" ht="76.5" x14ac:dyDescent="0.25">
      <c r="A831" s="121" t="s">
        <v>3166</v>
      </c>
      <c r="B831" s="115">
        <v>168.95</v>
      </c>
      <c r="C831" s="122" t="s">
        <v>607</v>
      </c>
      <c r="D831" s="121">
        <v>20181204</v>
      </c>
      <c r="E831" s="115">
        <v>168.95</v>
      </c>
      <c r="F831" s="122" t="s">
        <v>3167</v>
      </c>
      <c r="G831" s="122" t="s">
        <v>2026</v>
      </c>
      <c r="H831" s="121" t="s">
        <v>212</v>
      </c>
    </row>
    <row r="832" spans="1:8" ht="63.75" x14ac:dyDescent="0.25">
      <c r="A832" s="121" t="s">
        <v>3168</v>
      </c>
      <c r="B832" s="115">
        <v>500</v>
      </c>
      <c r="C832" s="122" t="s">
        <v>3169</v>
      </c>
      <c r="D832" s="121">
        <v>20181204</v>
      </c>
      <c r="E832" s="115">
        <v>500</v>
      </c>
      <c r="F832" s="122" t="s">
        <v>3170</v>
      </c>
      <c r="G832" s="122" t="s">
        <v>2443</v>
      </c>
      <c r="H832" s="121" t="s">
        <v>212</v>
      </c>
    </row>
    <row r="833" spans="1:8" ht="63.75" x14ac:dyDescent="0.25">
      <c r="A833" s="121" t="s">
        <v>3171</v>
      </c>
      <c r="B833" s="115">
        <v>6.55</v>
      </c>
      <c r="C833" s="122" t="s">
        <v>2292</v>
      </c>
      <c r="D833" s="121">
        <v>20181204</v>
      </c>
      <c r="E833" s="115">
        <v>6.55</v>
      </c>
      <c r="F833" s="122" t="s">
        <v>3172</v>
      </c>
      <c r="G833" s="122" t="s">
        <v>2039</v>
      </c>
      <c r="H833" s="121" t="s">
        <v>212</v>
      </c>
    </row>
    <row r="834" spans="1:8" ht="76.5" x14ac:dyDescent="0.25">
      <c r="A834" s="121" t="s">
        <v>3173</v>
      </c>
      <c r="B834" s="115">
        <v>1318.38</v>
      </c>
      <c r="C834" s="122" t="s">
        <v>3174</v>
      </c>
      <c r="D834" s="121">
        <v>20181204</v>
      </c>
      <c r="E834" s="115">
        <v>1318.38</v>
      </c>
      <c r="F834" s="122" t="s">
        <v>3175</v>
      </c>
      <c r="G834" s="122" t="s">
        <v>3176</v>
      </c>
      <c r="H834" s="121" t="s">
        <v>212</v>
      </c>
    </row>
    <row r="835" spans="1:8" ht="63.75" x14ac:dyDescent="0.25">
      <c r="A835" s="121" t="s">
        <v>3177</v>
      </c>
      <c r="B835" s="115">
        <v>89.1</v>
      </c>
      <c r="C835" s="122" t="s">
        <v>2055</v>
      </c>
      <c r="D835" s="121">
        <v>20181204</v>
      </c>
      <c r="E835" s="115">
        <v>89.1</v>
      </c>
      <c r="F835" s="122" t="s">
        <v>3178</v>
      </c>
      <c r="G835" s="122" t="s">
        <v>2039</v>
      </c>
      <c r="H835" s="121" t="s">
        <v>212</v>
      </c>
    </row>
    <row r="836" spans="1:8" ht="63.75" x14ac:dyDescent="0.25">
      <c r="A836" s="121" t="s">
        <v>3179</v>
      </c>
      <c r="B836" s="115">
        <v>183.3</v>
      </c>
      <c r="C836" s="122" t="s">
        <v>607</v>
      </c>
      <c r="D836" s="121">
        <v>20181204</v>
      </c>
      <c r="E836" s="115">
        <v>183.3</v>
      </c>
      <c r="F836" s="122" t="s">
        <v>3180</v>
      </c>
      <c r="G836" s="122" t="s">
        <v>2026</v>
      </c>
      <c r="H836" s="121" t="s">
        <v>212</v>
      </c>
    </row>
    <row r="837" spans="1:8" ht="76.5" x14ac:dyDescent="0.25">
      <c r="A837" s="121" t="s">
        <v>3181</v>
      </c>
      <c r="B837" s="115">
        <v>44.3</v>
      </c>
      <c r="C837" s="122" t="s">
        <v>2249</v>
      </c>
      <c r="D837" s="121">
        <v>20181204</v>
      </c>
      <c r="E837" s="115">
        <v>44.3</v>
      </c>
      <c r="F837" s="122" t="s">
        <v>3182</v>
      </c>
      <c r="G837" s="122" t="s">
        <v>2026</v>
      </c>
      <c r="H837" s="121" t="s">
        <v>212</v>
      </c>
    </row>
    <row r="838" spans="1:8" ht="51" x14ac:dyDescent="0.25">
      <c r="A838" s="121" t="s">
        <v>3183</v>
      </c>
      <c r="B838" s="115">
        <v>235.31</v>
      </c>
      <c r="C838" s="122" t="s">
        <v>3184</v>
      </c>
      <c r="D838" s="121">
        <v>20181206</v>
      </c>
      <c r="E838" s="115">
        <v>235.31</v>
      </c>
      <c r="F838" s="122" t="s">
        <v>3185</v>
      </c>
      <c r="G838" s="122" t="s">
        <v>2026</v>
      </c>
      <c r="H838" s="121" t="s">
        <v>212</v>
      </c>
    </row>
    <row r="839" spans="1:8" ht="51" x14ac:dyDescent="0.25">
      <c r="A839" s="121" t="s">
        <v>3186</v>
      </c>
      <c r="B839" s="115">
        <v>62</v>
      </c>
      <c r="C839" s="122" t="s">
        <v>3187</v>
      </c>
      <c r="D839" s="121">
        <v>20181206</v>
      </c>
      <c r="E839" s="115">
        <v>62</v>
      </c>
      <c r="F839" s="122" t="s">
        <v>3188</v>
      </c>
      <c r="G839" s="122" t="s">
        <v>2053</v>
      </c>
      <c r="H839" s="121" t="s">
        <v>212</v>
      </c>
    </row>
    <row r="840" spans="1:8" ht="51" x14ac:dyDescent="0.25">
      <c r="A840" s="121" t="s">
        <v>3189</v>
      </c>
      <c r="B840" s="115">
        <v>67.599999999999994</v>
      </c>
      <c r="C840" s="122" t="s">
        <v>2249</v>
      </c>
      <c r="D840" s="121">
        <v>20181207</v>
      </c>
      <c r="E840" s="115">
        <v>67.599999999999994</v>
      </c>
      <c r="F840" s="122" t="s">
        <v>3190</v>
      </c>
      <c r="G840" s="122" t="s">
        <v>2026</v>
      </c>
      <c r="H840" s="121" t="s">
        <v>212</v>
      </c>
    </row>
    <row r="841" spans="1:8" ht="38.25" x14ac:dyDescent="0.25">
      <c r="A841" s="121" t="s">
        <v>3191</v>
      </c>
      <c r="B841" s="115">
        <v>8.6</v>
      </c>
      <c r="C841" s="122" t="s">
        <v>1905</v>
      </c>
      <c r="D841" s="121">
        <v>20181207</v>
      </c>
      <c r="E841" s="115">
        <v>8.6</v>
      </c>
      <c r="F841" s="122" t="s">
        <v>3192</v>
      </c>
      <c r="G841" s="122" t="s">
        <v>2039</v>
      </c>
      <c r="H841" s="121" t="s">
        <v>212</v>
      </c>
    </row>
    <row r="842" spans="1:8" ht="25.5" x14ac:dyDescent="0.25">
      <c r="A842" s="121" t="s">
        <v>3193</v>
      </c>
      <c r="B842" s="115">
        <v>22</v>
      </c>
      <c r="C842" s="122" t="s">
        <v>2212</v>
      </c>
      <c r="D842" s="121">
        <v>20181207</v>
      </c>
      <c r="E842" s="115">
        <v>22</v>
      </c>
      <c r="F842" s="122" t="s">
        <v>3194</v>
      </c>
      <c r="G842" s="122" t="s">
        <v>2214</v>
      </c>
      <c r="H842" s="121" t="s">
        <v>212</v>
      </c>
    </row>
    <row r="843" spans="1:8" ht="38.25" x14ac:dyDescent="0.25">
      <c r="A843" s="121" t="s">
        <v>3195</v>
      </c>
      <c r="B843" s="115">
        <v>145.80000000000001</v>
      </c>
      <c r="C843" s="122" t="s">
        <v>2366</v>
      </c>
      <c r="D843" s="121">
        <v>20181207</v>
      </c>
      <c r="E843" s="115">
        <v>145.80000000000001</v>
      </c>
      <c r="F843" s="122" t="s">
        <v>3196</v>
      </c>
      <c r="G843" s="122" t="s">
        <v>2026</v>
      </c>
      <c r="H843" s="121" t="s">
        <v>212</v>
      </c>
    </row>
    <row r="844" spans="1:8" ht="38.25" x14ac:dyDescent="0.25">
      <c r="A844" s="121" t="s">
        <v>3197</v>
      </c>
      <c r="B844" s="115">
        <v>46.65</v>
      </c>
      <c r="C844" s="122" t="s">
        <v>479</v>
      </c>
      <c r="D844" s="121">
        <v>20181207</v>
      </c>
      <c r="E844" s="115">
        <v>46.65</v>
      </c>
      <c r="F844" s="122" t="s">
        <v>3198</v>
      </c>
      <c r="G844" s="122" t="s">
        <v>2039</v>
      </c>
      <c r="H844" s="121" t="s">
        <v>212</v>
      </c>
    </row>
    <row r="845" spans="1:8" ht="25.5" x14ac:dyDescent="0.25">
      <c r="A845" s="121" t="s">
        <v>3199</v>
      </c>
      <c r="B845" s="115">
        <v>73.55</v>
      </c>
      <c r="C845" s="122" t="s">
        <v>479</v>
      </c>
      <c r="D845" s="121">
        <v>20181207</v>
      </c>
      <c r="E845" s="115">
        <v>73.55</v>
      </c>
      <c r="F845" s="122" t="s">
        <v>3200</v>
      </c>
      <c r="G845" s="122" t="s">
        <v>2039</v>
      </c>
      <c r="H845" s="121" t="s">
        <v>212</v>
      </c>
    </row>
    <row r="846" spans="1:8" ht="25.5" x14ac:dyDescent="0.25">
      <c r="A846" s="121" t="s">
        <v>3201</v>
      </c>
      <c r="B846" s="115">
        <v>138.85</v>
      </c>
      <c r="C846" s="122" t="s">
        <v>479</v>
      </c>
      <c r="D846" s="121">
        <v>20181207</v>
      </c>
      <c r="E846" s="115">
        <v>138.85</v>
      </c>
      <c r="F846" s="122" t="s">
        <v>3202</v>
      </c>
      <c r="G846" s="122" t="s">
        <v>2039</v>
      </c>
      <c r="H846" s="121" t="s">
        <v>212</v>
      </c>
    </row>
    <row r="847" spans="1:8" ht="25.5" x14ac:dyDescent="0.25">
      <c r="A847" s="121" t="s">
        <v>3203</v>
      </c>
      <c r="B847" s="115">
        <v>357.05</v>
      </c>
      <c r="C847" s="122" t="s">
        <v>930</v>
      </c>
      <c r="D847" s="121">
        <v>20181207</v>
      </c>
      <c r="E847" s="115">
        <v>357.05</v>
      </c>
      <c r="F847" s="122" t="s">
        <v>3204</v>
      </c>
      <c r="G847" s="122" t="s">
        <v>2039</v>
      </c>
      <c r="H847" s="121" t="s">
        <v>212</v>
      </c>
    </row>
    <row r="848" spans="1:8" ht="38.25" x14ac:dyDescent="0.25">
      <c r="A848" s="121" t="s">
        <v>3205</v>
      </c>
      <c r="B848" s="115">
        <v>61.1</v>
      </c>
      <c r="C848" s="122" t="s">
        <v>3206</v>
      </c>
      <c r="D848" s="121">
        <v>20181207</v>
      </c>
      <c r="E848" s="115">
        <v>61.1</v>
      </c>
      <c r="F848" s="122" t="s">
        <v>3207</v>
      </c>
      <c r="G848" s="122" t="s">
        <v>2026</v>
      </c>
      <c r="H848" s="121" t="s">
        <v>212</v>
      </c>
    </row>
    <row r="849" spans="1:8" ht="76.5" x14ac:dyDescent="0.25">
      <c r="A849" s="121" t="s">
        <v>3208</v>
      </c>
      <c r="B849" s="115">
        <v>92.85</v>
      </c>
      <c r="C849" s="122" t="s">
        <v>2249</v>
      </c>
      <c r="D849" s="121">
        <v>20181210</v>
      </c>
      <c r="E849" s="115">
        <v>92.85</v>
      </c>
      <c r="F849" s="122" t="s">
        <v>3209</v>
      </c>
      <c r="G849" s="122" t="s">
        <v>2026</v>
      </c>
      <c r="H849" s="121" t="s">
        <v>212</v>
      </c>
    </row>
    <row r="850" spans="1:8" ht="63.75" x14ac:dyDescent="0.25">
      <c r="A850" s="121" t="s">
        <v>3210</v>
      </c>
      <c r="B850" s="115">
        <v>2989</v>
      </c>
      <c r="C850" s="122" t="s">
        <v>500</v>
      </c>
      <c r="D850" s="121">
        <v>20181212</v>
      </c>
      <c r="E850" s="115">
        <v>2989</v>
      </c>
      <c r="F850" s="122" t="s">
        <v>3211</v>
      </c>
      <c r="G850" s="122" t="s">
        <v>3212</v>
      </c>
      <c r="H850" s="121" t="s">
        <v>212</v>
      </c>
    </row>
    <row r="851" spans="1:8" ht="76.5" x14ac:dyDescent="0.25">
      <c r="A851" s="121" t="s">
        <v>3213</v>
      </c>
      <c r="B851" s="115">
        <v>14</v>
      </c>
      <c r="C851" s="122" t="s">
        <v>2388</v>
      </c>
      <c r="D851" s="121">
        <v>20181212</v>
      </c>
      <c r="E851" s="115">
        <v>14</v>
      </c>
      <c r="F851" s="122" t="s">
        <v>3214</v>
      </c>
      <c r="G851" s="122" t="s">
        <v>2043</v>
      </c>
      <c r="H851" s="121" t="s">
        <v>212</v>
      </c>
    </row>
    <row r="852" spans="1:8" ht="38.25" x14ac:dyDescent="0.25">
      <c r="A852" s="121" t="s">
        <v>3215</v>
      </c>
      <c r="B852" s="115">
        <v>30.55</v>
      </c>
      <c r="C852" s="122" t="s">
        <v>2381</v>
      </c>
      <c r="D852" s="121">
        <v>20181212</v>
      </c>
      <c r="E852" s="115">
        <v>30.55</v>
      </c>
      <c r="F852" s="122" t="s">
        <v>3216</v>
      </c>
      <c r="G852" s="122" t="s">
        <v>2247</v>
      </c>
      <c r="H852" s="121" t="s">
        <v>212</v>
      </c>
    </row>
    <row r="853" spans="1:8" ht="38.25" x14ac:dyDescent="0.25">
      <c r="A853" s="121" t="s">
        <v>3217</v>
      </c>
      <c r="B853" s="115">
        <v>19.600000000000001</v>
      </c>
      <c r="C853" s="122" t="s">
        <v>620</v>
      </c>
      <c r="D853" s="121">
        <v>20181212</v>
      </c>
      <c r="E853" s="115">
        <v>19.600000000000001</v>
      </c>
      <c r="F853" s="122" t="s">
        <v>3218</v>
      </c>
      <c r="G853" s="122" t="s">
        <v>2026</v>
      </c>
      <c r="H853" s="121" t="s">
        <v>212</v>
      </c>
    </row>
    <row r="854" spans="1:8" ht="38.25" x14ac:dyDescent="0.25">
      <c r="A854" s="121" t="s">
        <v>3219</v>
      </c>
      <c r="B854" s="115">
        <v>61.1</v>
      </c>
      <c r="C854" s="122" t="s">
        <v>3206</v>
      </c>
      <c r="D854" s="121">
        <v>20181212</v>
      </c>
      <c r="E854" s="115">
        <v>61.1</v>
      </c>
      <c r="F854" s="122" t="s">
        <v>3220</v>
      </c>
      <c r="G854" s="122" t="s">
        <v>2026</v>
      </c>
      <c r="H854" s="121" t="s">
        <v>212</v>
      </c>
    </row>
    <row r="855" spans="1:8" ht="38.25" x14ac:dyDescent="0.25">
      <c r="A855" s="121" t="s">
        <v>3221</v>
      </c>
      <c r="B855" s="115">
        <v>18.59</v>
      </c>
      <c r="C855" s="122" t="s">
        <v>3206</v>
      </c>
      <c r="D855" s="121">
        <v>20181212</v>
      </c>
      <c r="E855" s="115">
        <v>18.59</v>
      </c>
      <c r="F855" s="122" t="s">
        <v>3220</v>
      </c>
      <c r="G855" s="122" t="s">
        <v>2026</v>
      </c>
      <c r="H855" s="121" t="s">
        <v>212</v>
      </c>
    </row>
    <row r="856" spans="1:8" ht="51" x14ac:dyDescent="0.25">
      <c r="A856" s="121" t="s">
        <v>3222</v>
      </c>
      <c r="B856" s="115">
        <v>30</v>
      </c>
      <c r="C856" s="122" t="s">
        <v>2645</v>
      </c>
      <c r="D856" s="121">
        <v>20181212</v>
      </c>
      <c r="E856" s="115">
        <v>30</v>
      </c>
      <c r="F856" s="122" t="s">
        <v>3223</v>
      </c>
      <c r="G856" s="122" t="s">
        <v>2026</v>
      </c>
      <c r="H856" s="121" t="s">
        <v>212</v>
      </c>
    </row>
    <row r="857" spans="1:8" ht="51" x14ac:dyDescent="0.25">
      <c r="A857" s="121" t="s">
        <v>3224</v>
      </c>
      <c r="B857" s="115">
        <v>81.099999999999994</v>
      </c>
      <c r="C857" s="122" t="s">
        <v>2310</v>
      </c>
      <c r="D857" s="121">
        <v>20181213</v>
      </c>
      <c r="E857" s="115">
        <v>81.099999999999994</v>
      </c>
      <c r="F857" s="122" t="s">
        <v>3225</v>
      </c>
      <c r="G857" s="122" t="s">
        <v>2026</v>
      </c>
      <c r="H857" s="121" t="s">
        <v>212</v>
      </c>
    </row>
    <row r="858" spans="1:8" ht="51" x14ac:dyDescent="0.25">
      <c r="A858" s="121" t="s">
        <v>3226</v>
      </c>
      <c r="B858" s="115">
        <v>50.55</v>
      </c>
      <c r="C858" s="122" t="s">
        <v>2687</v>
      </c>
      <c r="D858" s="121">
        <v>20181213</v>
      </c>
      <c r="E858" s="115">
        <v>50.55</v>
      </c>
      <c r="F858" s="122" t="s">
        <v>3227</v>
      </c>
      <c r="G858" s="122" t="s">
        <v>2026</v>
      </c>
      <c r="H858" s="121" t="s">
        <v>212</v>
      </c>
    </row>
    <row r="859" spans="1:8" ht="76.5" x14ac:dyDescent="0.25">
      <c r="A859" s="121" t="s">
        <v>3228</v>
      </c>
      <c r="B859" s="115">
        <v>1111.45</v>
      </c>
      <c r="C859" s="122" t="s">
        <v>479</v>
      </c>
      <c r="D859" s="121">
        <v>20181213</v>
      </c>
      <c r="E859" s="115">
        <v>1111.45</v>
      </c>
      <c r="F859" s="122" t="s">
        <v>3229</v>
      </c>
      <c r="G859" s="122" t="s">
        <v>2039</v>
      </c>
      <c r="H859" s="121" t="s">
        <v>212</v>
      </c>
    </row>
    <row r="860" spans="1:8" ht="38.25" x14ac:dyDescent="0.25">
      <c r="A860" s="121" t="s">
        <v>3230</v>
      </c>
      <c r="B860" s="115">
        <v>56.45</v>
      </c>
      <c r="C860" s="122" t="s">
        <v>1905</v>
      </c>
      <c r="D860" s="121">
        <v>20181213</v>
      </c>
      <c r="E860" s="115">
        <v>56.45</v>
      </c>
      <c r="F860" s="122" t="s">
        <v>3231</v>
      </c>
      <c r="G860" s="122" t="s">
        <v>2039</v>
      </c>
      <c r="H860" s="121" t="s">
        <v>212</v>
      </c>
    </row>
    <row r="861" spans="1:8" ht="76.5" x14ac:dyDescent="0.25">
      <c r="A861" s="121" t="s">
        <v>3232</v>
      </c>
      <c r="B861" s="115">
        <v>260</v>
      </c>
      <c r="C861" s="122" t="s">
        <v>607</v>
      </c>
      <c r="D861" s="121">
        <v>20181213</v>
      </c>
      <c r="E861" s="115">
        <v>260</v>
      </c>
      <c r="F861" s="122" t="s">
        <v>3233</v>
      </c>
      <c r="G861" s="122" t="s">
        <v>2039</v>
      </c>
      <c r="H861" s="121" t="s">
        <v>212</v>
      </c>
    </row>
    <row r="862" spans="1:8" ht="76.5" x14ac:dyDescent="0.25">
      <c r="A862" s="121" t="s">
        <v>3234</v>
      </c>
      <c r="B862" s="115">
        <v>62.25</v>
      </c>
      <c r="C862" s="122" t="s">
        <v>2249</v>
      </c>
      <c r="D862" s="121">
        <v>20181214</v>
      </c>
      <c r="E862" s="115">
        <v>62.25</v>
      </c>
      <c r="F862" s="122" t="s">
        <v>3235</v>
      </c>
      <c r="G862" s="122" t="s">
        <v>2026</v>
      </c>
      <c r="H862" s="121" t="s">
        <v>212</v>
      </c>
    </row>
    <row r="863" spans="1:8" ht="63.75" x14ac:dyDescent="0.25">
      <c r="A863" s="121" t="s">
        <v>3236</v>
      </c>
      <c r="B863" s="115">
        <v>90.55</v>
      </c>
      <c r="C863" s="122" t="s">
        <v>479</v>
      </c>
      <c r="D863" s="121">
        <v>20181214</v>
      </c>
      <c r="E863" s="115">
        <v>90.55</v>
      </c>
      <c r="F863" s="122" t="s">
        <v>3237</v>
      </c>
      <c r="G863" s="122" t="s">
        <v>2039</v>
      </c>
      <c r="H863" s="121" t="s">
        <v>212</v>
      </c>
    </row>
    <row r="864" spans="1:8" ht="38.25" x14ac:dyDescent="0.25">
      <c r="A864" s="121" t="s">
        <v>3238</v>
      </c>
      <c r="B864" s="115">
        <v>19.59</v>
      </c>
      <c r="C864" s="122" t="s">
        <v>2378</v>
      </c>
      <c r="D864" s="121">
        <v>20181217</v>
      </c>
      <c r="E864" s="115">
        <v>19.59</v>
      </c>
      <c r="F864" s="122" t="s">
        <v>3239</v>
      </c>
      <c r="G864" s="122" t="s">
        <v>2026</v>
      </c>
      <c r="H864" s="121" t="s">
        <v>212</v>
      </c>
    </row>
    <row r="865" spans="1:8" ht="25.5" x14ac:dyDescent="0.25">
      <c r="A865" s="121" t="s">
        <v>3240</v>
      </c>
      <c r="B865" s="115">
        <v>440</v>
      </c>
      <c r="C865" s="122" t="s">
        <v>500</v>
      </c>
      <c r="D865" s="121">
        <v>20181218</v>
      </c>
      <c r="E865" s="115">
        <v>440</v>
      </c>
      <c r="F865" s="122" t="s">
        <v>3241</v>
      </c>
      <c r="G865" s="122" t="s">
        <v>3242</v>
      </c>
      <c r="H865" s="121" t="s">
        <v>212</v>
      </c>
    </row>
    <row r="866" spans="1:8" ht="38.25" x14ac:dyDescent="0.25">
      <c r="A866" s="121" t="s">
        <v>3243</v>
      </c>
      <c r="B866" s="115">
        <v>11580.12</v>
      </c>
      <c r="C866" s="122" t="s">
        <v>3244</v>
      </c>
      <c r="D866" s="121">
        <v>20181219</v>
      </c>
      <c r="E866" s="115">
        <v>11580.12</v>
      </c>
      <c r="F866" s="122" t="s">
        <v>3245</v>
      </c>
      <c r="G866" s="122" t="s">
        <v>2752</v>
      </c>
      <c r="H866" s="121" t="s">
        <v>212</v>
      </c>
    </row>
    <row r="867" spans="1:8" ht="51" x14ac:dyDescent="0.25">
      <c r="A867" s="121" t="s">
        <v>3246</v>
      </c>
      <c r="B867" s="115">
        <v>181.1</v>
      </c>
      <c r="C867" s="122" t="s">
        <v>479</v>
      </c>
      <c r="D867" s="121">
        <v>20181219</v>
      </c>
      <c r="E867" s="115">
        <v>181.1</v>
      </c>
      <c r="F867" s="122" t="s">
        <v>3247</v>
      </c>
      <c r="G867" s="122" t="s">
        <v>2039</v>
      </c>
      <c r="H867" s="121" t="s">
        <v>212</v>
      </c>
    </row>
    <row r="868" spans="1:8" ht="76.5" x14ac:dyDescent="0.25">
      <c r="A868" s="121" t="s">
        <v>3248</v>
      </c>
      <c r="B868" s="115">
        <v>1387.82</v>
      </c>
      <c r="C868" s="122" t="s">
        <v>607</v>
      </c>
      <c r="D868" s="121">
        <v>20181219</v>
      </c>
      <c r="E868" s="115">
        <v>1387.82</v>
      </c>
      <c r="F868" s="122" t="s">
        <v>3249</v>
      </c>
      <c r="G868" s="122" t="s">
        <v>2034</v>
      </c>
      <c r="H868" s="121" t="s">
        <v>212</v>
      </c>
    </row>
    <row r="869" spans="1:8" ht="25.5" x14ac:dyDescent="0.25">
      <c r="A869" s="121" t="s">
        <v>3250</v>
      </c>
      <c r="B869" s="115">
        <v>13</v>
      </c>
      <c r="C869" s="122" t="s">
        <v>2654</v>
      </c>
      <c r="D869" s="121">
        <v>20181219</v>
      </c>
      <c r="E869" s="115">
        <v>13</v>
      </c>
      <c r="F869" s="122" t="s">
        <v>3251</v>
      </c>
      <c r="G869" s="122" t="s">
        <v>2244</v>
      </c>
      <c r="H869" s="121" t="s">
        <v>212</v>
      </c>
    </row>
    <row r="870" spans="1:8" ht="25.5" x14ac:dyDescent="0.25">
      <c r="A870" s="121" t="s">
        <v>3252</v>
      </c>
      <c r="B870" s="115">
        <v>17</v>
      </c>
      <c r="C870" s="122" t="s">
        <v>3253</v>
      </c>
      <c r="D870" s="121">
        <v>20181220</v>
      </c>
      <c r="E870" s="115">
        <v>17</v>
      </c>
      <c r="F870" s="122" t="s">
        <v>3254</v>
      </c>
      <c r="G870" s="122" t="s">
        <v>2039</v>
      </c>
      <c r="H870" s="121" t="s">
        <v>212</v>
      </c>
    </row>
    <row r="871" spans="1:8" ht="76.5" x14ac:dyDescent="0.25">
      <c r="A871" s="121" t="s">
        <v>3255</v>
      </c>
      <c r="B871" s="115">
        <v>424.25</v>
      </c>
      <c r="C871" s="122" t="s">
        <v>607</v>
      </c>
      <c r="D871" s="121">
        <v>20181221</v>
      </c>
      <c r="E871" s="115">
        <v>424.25</v>
      </c>
      <c r="F871" s="122" t="s">
        <v>3256</v>
      </c>
      <c r="G871" s="122" t="s">
        <v>2053</v>
      </c>
      <c r="H871" s="121" t="s">
        <v>212</v>
      </c>
    </row>
    <row r="872" spans="1:8" ht="38.25" x14ac:dyDescent="0.25">
      <c r="A872" s="121" t="s">
        <v>3257</v>
      </c>
      <c r="B872" s="115">
        <v>4400</v>
      </c>
      <c r="C872" s="122" t="s">
        <v>3258</v>
      </c>
      <c r="D872" s="121">
        <v>20181221</v>
      </c>
      <c r="E872" s="115">
        <v>4400</v>
      </c>
      <c r="F872" s="122" t="s">
        <v>3259</v>
      </c>
      <c r="G872" s="122" t="s">
        <v>3260</v>
      </c>
      <c r="H872" s="121" t="s">
        <v>212</v>
      </c>
    </row>
    <row r="873" spans="1:8" ht="76.5" x14ac:dyDescent="0.25">
      <c r="A873" s="121" t="s">
        <v>3261</v>
      </c>
      <c r="B873" s="115">
        <v>71.7</v>
      </c>
      <c r="C873" s="122" t="s">
        <v>2396</v>
      </c>
      <c r="D873" s="121">
        <v>20181227</v>
      </c>
      <c r="E873" s="115">
        <v>71.7</v>
      </c>
      <c r="F873" s="122" t="s">
        <v>3262</v>
      </c>
      <c r="G873" s="122" t="s">
        <v>2034</v>
      </c>
      <c r="H873" s="121" t="s">
        <v>212</v>
      </c>
    </row>
    <row r="874" spans="1:8" ht="51" x14ac:dyDescent="0.25">
      <c r="A874" s="121" t="s">
        <v>3263</v>
      </c>
      <c r="B874" s="115">
        <v>0.02</v>
      </c>
      <c r="C874" s="122" t="s">
        <v>2528</v>
      </c>
      <c r="D874" s="121">
        <v>20181227</v>
      </c>
      <c r="E874" s="115">
        <v>0.02</v>
      </c>
      <c r="F874" s="122" t="s">
        <v>3264</v>
      </c>
      <c r="G874" s="122" t="s">
        <v>2039</v>
      </c>
      <c r="H874" s="121" t="s">
        <v>212</v>
      </c>
    </row>
    <row r="875" spans="1:8" ht="63.75" x14ac:dyDescent="0.25">
      <c r="A875" s="121" t="s">
        <v>3265</v>
      </c>
      <c r="B875" s="115">
        <v>147.05000000000001</v>
      </c>
      <c r="C875" s="122" t="s">
        <v>2249</v>
      </c>
      <c r="D875" s="121">
        <v>20181228</v>
      </c>
      <c r="E875" s="115">
        <v>147.05000000000001</v>
      </c>
      <c r="F875" s="122" t="s">
        <v>3266</v>
      </c>
      <c r="G875" s="122" t="s">
        <v>2026</v>
      </c>
      <c r="H875" s="121" t="s">
        <v>212</v>
      </c>
    </row>
    <row r="876" spans="1:8" ht="51" x14ac:dyDescent="0.25">
      <c r="A876" s="121" t="s">
        <v>3267</v>
      </c>
      <c r="B876" s="115">
        <v>71.98</v>
      </c>
      <c r="C876" s="122" t="s">
        <v>3268</v>
      </c>
      <c r="D876" s="121">
        <v>20181231</v>
      </c>
      <c r="E876" s="115">
        <v>71.98</v>
      </c>
      <c r="F876" s="122" t="s">
        <v>3269</v>
      </c>
      <c r="G876" s="122" t="s">
        <v>2539</v>
      </c>
      <c r="H876" s="121" t="s">
        <v>212</v>
      </c>
    </row>
    <row r="877" spans="1:8" ht="38.25" x14ac:dyDescent="0.25">
      <c r="A877" s="121" t="s">
        <v>3270</v>
      </c>
      <c r="B877" s="115">
        <v>4117.57</v>
      </c>
      <c r="C877" s="122" t="s">
        <v>1344</v>
      </c>
      <c r="D877" s="121">
        <v>20181231</v>
      </c>
      <c r="E877" s="115">
        <v>4117.57</v>
      </c>
      <c r="F877" s="122" t="s">
        <v>3271</v>
      </c>
      <c r="G877" s="122" t="s">
        <v>3272</v>
      </c>
      <c r="H877" s="121" t="s">
        <v>212</v>
      </c>
    </row>
    <row r="878" spans="1:8" ht="63.75" x14ac:dyDescent="0.25">
      <c r="A878" s="121" t="s">
        <v>3273</v>
      </c>
      <c r="B878" s="115">
        <v>2070.9499999999998</v>
      </c>
      <c r="C878" s="122" t="s">
        <v>3274</v>
      </c>
      <c r="D878" s="121">
        <v>20181231</v>
      </c>
      <c r="E878" s="115">
        <v>2070.9499999999998</v>
      </c>
      <c r="F878" s="122" t="s">
        <v>3275</v>
      </c>
      <c r="G878" s="122" t="s">
        <v>3276</v>
      </c>
      <c r="H878" s="121" t="s">
        <v>212</v>
      </c>
    </row>
    <row r="879" spans="1:8" ht="51" x14ac:dyDescent="0.25">
      <c r="A879" s="121" t="s">
        <v>3277</v>
      </c>
      <c r="B879" s="115">
        <v>60</v>
      </c>
      <c r="C879" s="122" t="s">
        <v>2614</v>
      </c>
      <c r="D879" s="121">
        <v>20181231</v>
      </c>
      <c r="E879" s="115">
        <v>60</v>
      </c>
      <c r="F879" s="122" t="s">
        <v>3278</v>
      </c>
      <c r="G879" s="122" t="s">
        <v>2053</v>
      </c>
      <c r="H879" s="121" t="s">
        <v>212</v>
      </c>
    </row>
    <row r="880" spans="1:8" ht="25.5" x14ac:dyDescent="0.25">
      <c r="A880" s="121" t="s">
        <v>3279</v>
      </c>
      <c r="B880" s="115">
        <v>2.97</v>
      </c>
      <c r="C880" s="122" t="s">
        <v>607</v>
      </c>
      <c r="D880" s="121">
        <v>20181231</v>
      </c>
      <c r="E880" s="115">
        <v>2.97</v>
      </c>
      <c r="F880" s="122" t="s">
        <v>3280</v>
      </c>
      <c r="G880" s="122" t="s">
        <v>2023</v>
      </c>
      <c r="H880" s="121" t="s">
        <v>212</v>
      </c>
    </row>
    <row r="881" spans="1:8" ht="25.5" x14ac:dyDescent="0.25">
      <c r="A881" s="121" t="s">
        <v>3281</v>
      </c>
      <c r="B881" s="115">
        <v>484.7</v>
      </c>
      <c r="C881" s="122" t="s">
        <v>607</v>
      </c>
      <c r="D881" s="121">
        <v>20181231</v>
      </c>
      <c r="E881" s="115">
        <v>484.7</v>
      </c>
      <c r="F881" s="122" t="s">
        <v>3280</v>
      </c>
      <c r="G881" s="122" t="s">
        <v>2020</v>
      </c>
      <c r="H881" s="121" t="s">
        <v>212</v>
      </c>
    </row>
    <row r="882" spans="1:8" ht="38.25" x14ac:dyDescent="0.25">
      <c r="A882" s="121" t="s">
        <v>3282</v>
      </c>
      <c r="B882" s="115">
        <v>208</v>
      </c>
      <c r="C882" s="122" t="s">
        <v>607</v>
      </c>
      <c r="D882" s="121">
        <v>20181231</v>
      </c>
      <c r="E882" s="115">
        <v>208</v>
      </c>
      <c r="F882" s="122" t="s">
        <v>3283</v>
      </c>
      <c r="G882" s="122" t="s">
        <v>2247</v>
      </c>
      <c r="H882" s="121" t="s">
        <v>212</v>
      </c>
    </row>
    <row r="883" spans="1:8" ht="25.5" x14ac:dyDescent="0.25">
      <c r="A883" s="121" t="s">
        <v>3284</v>
      </c>
      <c r="B883" s="115">
        <v>39.6</v>
      </c>
      <c r="C883" s="122" t="s">
        <v>607</v>
      </c>
      <c r="D883" s="121">
        <v>20181231</v>
      </c>
      <c r="E883" s="115">
        <v>39.6</v>
      </c>
      <c r="F883" s="122" t="s">
        <v>3285</v>
      </c>
      <c r="G883" s="122" t="s">
        <v>2039</v>
      </c>
      <c r="H883" s="121" t="s">
        <v>212</v>
      </c>
    </row>
    <row r="884" spans="1:8" ht="38.25" x14ac:dyDescent="0.25">
      <c r="A884" s="121" t="s">
        <v>3286</v>
      </c>
      <c r="B884" s="115">
        <v>698.16</v>
      </c>
      <c r="C884" s="122" t="s">
        <v>607</v>
      </c>
      <c r="D884" s="121">
        <v>20181231</v>
      </c>
      <c r="E884" s="115">
        <v>698.16</v>
      </c>
      <c r="F884" s="122" t="s">
        <v>3285</v>
      </c>
      <c r="G884" s="122" t="s">
        <v>2026</v>
      </c>
      <c r="H884" s="121" t="s">
        <v>212</v>
      </c>
    </row>
    <row r="885" spans="1:8" ht="25.5" x14ac:dyDescent="0.25">
      <c r="A885" s="121" t="s">
        <v>3287</v>
      </c>
      <c r="B885" s="115">
        <v>320</v>
      </c>
      <c r="C885" s="122" t="s">
        <v>607</v>
      </c>
      <c r="D885" s="121">
        <v>20181231</v>
      </c>
      <c r="E885" s="115">
        <v>320</v>
      </c>
      <c r="F885" s="122" t="s">
        <v>3288</v>
      </c>
      <c r="G885" s="122" t="s">
        <v>2180</v>
      </c>
      <c r="H885" s="121" t="s">
        <v>212</v>
      </c>
    </row>
    <row r="886" spans="1:8" ht="38.25" x14ac:dyDescent="0.25">
      <c r="A886" s="121" t="s">
        <v>3289</v>
      </c>
      <c r="B886" s="115">
        <v>1526.1</v>
      </c>
      <c r="C886" s="122" t="s">
        <v>607</v>
      </c>
      <c r="D886" s="121">
        <v>20181231</v>
      </c>
      <c r="E886" s="115">
        <v>1526.1</v>
      </c>
      <c r="F886" s="122" t="s">
        <v>3288</v>
      </c>
      <c r="G886" s="122" t="s">
        <v>2183</v>
      </c>
      <c r="H886" s="121" t="s">
        <v>212</v>
      </c>
    </row>
    <row r="887" spans="1:8" ht="38.25" x14ac:dyDescent="0.25">
      <c r="A887" s="121" t="s">
        <v>3290</v>
      </c>
      <c r="B887" s="115">
        <v>22436.799999999999</v>
      </c>
      <c r="C887" s="122" t="s">
        <v>607</v>
      </c>
      <c r="D887" s="121">
        <v>20180101</v>
      </c>
      <c r="E887" s="115">
        <v>22436.799999999999</v>
      </c>
      <c r="F887" s="122" t="s">
        <v>1507</v>
      </c>
      <c r="G887" s="122" t="s">
        <v>3291</v>
      </c>
      <c r="H887" s="121" t="s">
        <v>212</v>
      </c>
    </row>
    <row r="888" spans="1:8" ht="38.25" x14ac:dyDescent="0.25">
      <c r="A888" s="121" t="s">
        <v>3292</v>
      </c>
      <c r="B888" s="115">
        <v>3671.99</v>
      </c>
      <c r="C888" s="122" t="s">
        <v>332</v>
      </c>
      <c r="D888" s="121">
        <v>20180101</v>
      </c>
      <c r="E888" s="115">
        <v>3671.99</v>
      </c>
      <c r="F888" s="122" t="s">
        <v>1510</v>
      </c>
      <c r="G888" s="122" t="s">
        <v>2403</v>
      </c>
      <c r="H888" s="121" t="s">
        <v>212</v>
      </c>
    </row>
    <row r="889" spans="1:8" ht="38.25" x14ac:dyDescent="0.25">
      <c r="A889" s="121" t="s">
        <v>3293</v>
      </c>
      <c r="B889" s="115">
        <v>10200</v>
      </c>
      <c r="C889" s="122" t="s">
        <v>332</v>
      </c>
      <c r="D889" s="121">
        <v>20180101</v>
      </c>
      <c r="E889" s="115">
        <v>10200</v>
      </c>
      <c r="F889" s="122" t="s">
        <v>1566</v>
      </c>
      <c r="G889" s="122" t="s">
        <v>2403</v>
      </c>
      <c r="H889" s="121" t="s">
        <v>212</v>
      </c>
    </row>
    <row r="890" spans="1:8" ht="76.5" x14ac:dyDescent="0.25">
      <c r="A890" s="121" t="s">
        <v>3294</v>
      </c>
      <c r="B890" s="115">
        <v>478.26</v>
      </c>
      <c r="C890" s="122" t="s">
        <v>521</v>
      </c>
      <c r="D890" s="121">
        <v>20190114</v>
      </c>
      <c r="E890" s="115">
        <v>478.26</v>
      </c>
      <c r="F890" s="122" t="s">
        <v>3295</v>
      </c>
      <c r="G890" s="122" t="s">
        <v>3296</v>
      </c>
      <c r="H890" s="121" t="s">
        <v>212</v>
      </c>
    </row>
    <row r="891" spans="1:8" ht="76.5" x14ac:dyDescent="0.25">
      <c r="A891" s="121" t="s">
        <v>3297</v>
      </c>
      <c r="B891" s="115">
        <v>8.9</v>
      </c>
      <c r="C891" s="122" t="s">
        <v>521</v>
      </c>
      <c r="D891" s="121">
        <v>20190114</v>
      </c>
      <c r="E891" s="115">
        <v>8.9</v>
      </c>
      <c r="F891" s="122" t="s">
        <v>3298</v>
      </c>
      <c r="G891" s="122" t="s">
        <v>3299</v>
      </c>
      <c r="H891" s="121" t="s">
        <v>212</v>
      </c>
    </row>
    <row r="892" spans="1:8" ht="76.5" x14ac:dyDescent="0.25">
      <c r="A892" s="121" t="s">
        <v>3300</v>
      </c>
      <c r="B892" s="115">
        <v>47.45</v>
      </c>
      <c r="C892" s="122" t="s">
        <v>607</v>
      </c>
      <c r="D892" s="121">
        <v>20190114</v>
      </c>
      <c r="E892" s="115">
        <v>47.45</v>
      </c>
      <c r="F892" s="122" t="s">
        <v>3301</v>
      </c>
      <c r="G892" s="122" t="s">
        <v>3296</v>
      </c>
      <c r="H892" s="121" t="s">
        <v>212</v>
      </c>
    </row>
    <row r="893" spans="1:8" ht="63.75" x14ac:dyDescent="0.25">
      <c r="A893" s="121" t="s">
        <v>3302</v>
      </c>
      <c r="B893" s="115">
        <v>134.4</v>
      </c>
      <c r="C893" s="122" t="s">
        <v>2366</v>
      </c>
      <c r="D893" s="121">
        <v>20190114</v>
      </c>
      <c r="E893" s="115">
        <v>134.4</v>
      </c>
      <c r="F893" s="122" t="s">
        <v>3303</v>
      </c>
      <c r="G893" s="122" t="s">
        <v>3296</v>
      </c>
      <c r="H893" s="121" t="s">
        <v>212</v>
      </c>
    </row>
    <row r="894" spans="1:8" ht="51" x14ac:dyDescent="0.25">
      <c r="A894" s="121" t="s">
        <v>3304</v>
      </c>
      <c r="B894" s="115">
        <v>50.75</v>
      </c>
      <c r="C894" s="122" t="s">
        <v>521</v>
      </c>
      <c r="D894" s="121">
        <v>20190114</v>
      </c>
      <c r="E894" s="115">
        <v>50.75</v>
      </c>
      <c r="F894" s="122" t="s">
        <v>3305</v>
      </c>
      <c r="G894" s="122" t="s">
        <v>3296</v>
      </c>
      <c r="H894" s="121" t="s">
        <v>212</v>
      </c>
    </row>
    <row r="895" spans="1:8" ht="51" x14ac:dyDescent="0.25">
      <c r="A895" s="121" t="s">
        <v>3306</v>
      </c>
      <c r="B895" s="115">
        <v>25.62</v>
      </c>
      <c r="C895" s="122" t="s">
        <v>521</v>
      </c>
      <c r="D895" s="121">
        <v>20190114</v>
      </c>
      <c r="E895" s="115">
        <v>25.62</v>
      </c>
      <c r="F895" s="122" t="s">
        <v>3307</v>
      </c>
      <c r="G895" s="122" t="s">
        <v>3299</v>
      </c>
      <c r="H895" s="121" t="s">
        <v>212</v>
      </c>
    </row>
    <row r="896" spans="1:8" ht="51" x14ac:dyDescent="0.25">
      <c r="A896" s="121" t="s">
        <v>3308</v>
      </c>
      <c r="B896" s="115">
        <v>100</v>
      </c>
      <c r="C896" s="122" t="s">
        <v>607</v>
      </c>
      <c r="D896" s="121">
        <v>20190114</v>
      </c>
      <c r="E896" s="115">
        <v>100</v>
      </c>
      <c r="F896" s="122" t="s">
        <v>3309</v>
      </c>
      <c r="G896" s="122" t="s">
        <v>3296</v>
      </c>
      <c r="H896" s="121" t="s">
        <v>212</v>
      </c>
    </row>
    <row r="897" spans="1:8" ht="63.75" x14ac:dyDescent="0.25">
      <c r="A897" s="121" t="s">
        <v>3310</v>
      </c>
      <c r="B897" s="115">
        <v>50</v>
      </c>
      <c r="C897" s="122" t="s">
        <v>3311</v>
      </c>
      <c r="D897" s="121">
        <v>20190114</v>
      </c>
      <c r="E897" s="115">
        <v>50</v>
      </c>
      <c r="F897" s="122" t="s">
        <v>3312</v>
      </c>
      <c r="G897" s="122" t="s">
        <v>3313</v>
      </c>
      <c r="H897" s="121" t="s">
        <v>212</v>
      </c>
    </row>
    <row r="898" spans="1:8" ht="63.75" x14ac:dyDescent="0.25">
      <c r="A898" s="121" t="s">
        <v>3314</v>
      </c>
      <c r="B898" s="115">
        <v>161.5</v>
      </c>
      <c r="C898" s="122" t="s">
        <v>521</v>
      </c>
      <c r="D898" s="121">
        <v>20190114</v>
      </c>
      <c r="E898" s="115">
        <v>161.5</v>
      </c>
      <c r="F898" s="122" t="s">
        <v>3315</v>
      </c>
      <c r="G898" s="122" t="s">
        <v>3316</v>
      </c>
      <c r="H898" s="121" t="s">
        <v>212</v>
      </c>
    </row>
    <row r="899" spans="1:8" ht="63.75" x14ac:dyDescent="0.25">
      <c r="A899" s="121" t="s">
        <v>3317</v>
      </c>
      <c r="B899" s="115">
        <v>9.76</v>
      </c>
      <c r="C899" s="122" t="s">
        <v>521</v>
      </c>
      <c r="D899" s="121">
        <v>20190114</v>
      </c>
      <c r="E899" s="115">
        <v>9.76</v>
      </c>
      <c r="F899" s="122" t="s">
        <v>3318</v>
      </c>
      <c r="G899" s="122" t="s">
        <v>3319</v>
      </c>
      <c r="H899" s="121" t="s">
        <v>212</v>
      </c>
    </row>
    <row r="900" spans="1:8" ht="63.75" x14ac:dyDescent="0.25">
      <c r="A900" s="121" t="s">
        <v>3320</v>
      </c>
      <c r="B900" s="115">
        <v>43.4</v>
      </c>
      <c r="C900" s="122" t="s">
        <v>372</v>
      </c>
      <c r="D900" s="121">
        <v>20190114</v>
      </c>
      <c r="E900" s="115">
        <v>43.4</v>
      </c>
      <c r="F900" s="122" t="s">
        <v>3321</v>
      </c>
      <c r="G900" s="122" t="s">
        <v>3316</v>
      </c>
      <c r="H900" s="121" t="s">
        <v>212</v>
      </c>
    </row>
    <row r="901" spans="1:8" ht="63.75" x14ac:dyDescent="0.25">
      <c r="A901" s="121" t="s">
        <v>3322</v>
      </c>
      <c r="B901" s="115">
        <v>170</v>
      </c>
      <c r="C901" s="122" t="s">
        <v>521</v>
      </c>
      <c r="D901" s="121">
        <v>20190114</v>
      </c>
      <c r="E901" s="115">
        <v>170</v>
      </c>
      <c r="F901" s="122" t="s">
        <v>3323</v>
      </c>
      <c r="G901" s="122" t="s">
        <v>3316</v>
      </c>
      <c r="H901" s="121" t="s">
        <v>212</v>
      </c>
    </row>
    <row r="902" spans="1:8" ht="63.75" x14ac:dyDescent="0.25">
      <c r="A902" s="121" t="s">
        <v>3324</v>
      </c>
      <c r="B902" s="115">
        <v>9.76</v>
      </c>
      <c r="C902" s="122" t="s">
        <v>521</v>
      </c>
      <c r="D902" s="121">
        <v>20190114</v>
      </c>
      <c r="E902" s="115">
        <v>9.76</v>
      </c>
      <c r="F902" s="122" t="s">
        <v>3325</v>
      </c>
      <c r="G902" s="122" t="s">
        <v>3319</v>
      </c>
      <c r="H902" s="121" t="s">
        <v>212</v>
      </c>
    </row>
    <row r="903" spans="1:8" ht="76.5" x14ac:dyDescent="0.25">
      <c r="A903" s="121" t="s">
        <v>3326</v>
      </c>
      <c r="B903" s="115">
        <v>16</v>
      </c>
      <c r="C903" s="122" t="s">
        <v>521</v>
      </c>
      <c r="D903" s="121">
        <v>20190114</v>
      </c>
      <c r="E903" s="115">
        <v>16</v>
      </c>
      <c r="F903" s="122" t="s">
        <v>3327</v>
      </c>
      <c r="G903" s="122" t="s">
        <v>3313</v>
      </c>
      <c r="H903" s="121" t="s">
        <v>212</v>
      </c>
    </row>
    <row r="904" spans="1:8" ht="76.5" x14ac:dyDescent="0.25">
      <c r="A904" s="121" t="s">
        <v>3328</v>
      </c>
      <c r="B904" s="115">
        <v>9.15</v>
      </c>
      <c r="C904" s="122" t="s">
        <v>521</v>
      </c>
      <c r="D904" s="121">
        <v>20190114</v>
      </c>
      <c r="E904" s="115">
        <v>9.15</v>
      </c>
      <c r="F904" s="122" t="s">
        <v>3329</v>
      </c>
      <c r="G904" s="122" t="s">
        <v>3299</v>
      </c>
      <c r="H904" s="121" t="s">
        <v>212</v>
      </c>
    </row>
    <row r="905" spans="1:8" ht="76.5" x14ac:dyDescent="0.25">
      <c r="A905" s="121" t="s">
        <v>3330</v>
      </c>
      <c r="B905" s="115">
        <v>255.75</v>
      </c>
      <c r="C905" s="122" t="s">
        <v>1905</v>
      </c>
      <c r="D905" s="121">
        <v>20190114</v>
      </c>
      <c r="E905" s="115">
        <v>255.75</v>
      </c>
      <c r="F905" s="122" t="s">
        <v>3331</v>
      </c>
      <c r="G905" s="122" t="s">
        <v>3313</v>
      </c>
      <c r="H905" s="121" t="s">
        <v>212</v>
      </c>
    </row>
    <row r="906" spans="1:8" ht="63.75" x14ac:dyDescent="0.25">
      <c r="A906" s="121" t="s">
        <v>3332</v>
      </c>
      <c r="B906" s="115">
        <v>50</v>
      </c>
      <c r="C906" s="122" t="s">
        <v>2271</v>
      </c>
      <c r="D906" s="121">
        <v>20190114</v>
      </c>
      <c r="E906" s="115">
        <v>50</v>
      </c>
      <c r="F906" s="122" t="s">
        <v>3333</v>
      </c>
      <c r="G906" s="122" t="s">
        <v>3313</v>
      </c>
      <c r="H906" s="121" t="s">
        <v>212</v>
      </c>
    </row>
    <row r="907" spans="1:8" ht="51" x14ac:dyDescent="0.25">
      <c r="A907" s="121" t="s">
        <v>3334</v>
      </c>
      <c r="B907" s="115">
        <v>58</v>
      </c>
      <c r="C907" s="122" t="s">
        <v>1755</v>
      </c>
      <c r="D907" s="121">
        <v>20190114</v>
      </c>
      <c r="E907" s="115">
        <v>58</v>
      </c>
      <c r="F907" s="122" t="s">
        <v>3335</v>
      </c>
      <c r="G907" s="122" t="s">
        <v>3336</v>
      </c>
      <c r="H907" s="121" t="s">
        <v>212</v>
      </c>
    </row>
    <row r="908" spans="1:8" ht="51" x14ac:dyDescent="0.25">
      <c r="A908" s="121" t="s">
        <v>3337</v>
      </c>
      <c r="B908" s="115">
        <v>207.99</v>
      </c>
      <c r="C908" s="122" t="s">
        <v>3338</v>
      </c>
      <c r="D908" s="121">
        <v>20190114</v>
      </c>
      <c r="E908" s="115">
        <v>207.99</v>
      </c>
      <c r="F908" s="122" t="s">
        <v>3339</v>
      </c>
      <c r="G908" s="122" t="s">
        <v>3336</v>
      </c>
      <c r="H908" s="121" t="s">
        <v>212</v>
      </c>
    </row>
    <row r="909" spans="1:8" ht="25.5" x14ac:dyDescent="0.25">
      <c r="A909" s="121" t="s">
        <v>3340</v>
      </c>
      <c r="B909" s="115">
        <v>123.31</v>
      </c>
      <c r="C909" s="122" t="s">
        <v>521</v>
      </c>
      <c r="D909" s="121">
        <v>20190114</v>
      </c>
      <c r="E909" s="115">
        <v>123.31</v>
      </c>
      <c r="F909" s="122" t="s">
        <v>3341</v>
      </c>
      <c r="G909" s="122" t="s">
        <v>3313</v>
      </c>
      <c r="H909" s="121" t="s">
        <v>212</v>
      </c>
    </row>
    <row r="910" spans="1:8" ht="25.5" x14ac:dyDescent="0.25">
      <c r="A910" s="121" t="s">
        <v>3342</v>
      </c>
      <c r="B910" s="115">
        <v>797.76</v>
      </c>
      <c r="C910" s="122" t="s">
        <v>607</v>
      </c>
      <c r="D910" s="121">
        <v>20190114</v>
      </c>
      <c r="E910" s="115">
        <v>797.76</v>
      </c>
      <c r="F910" s="122" t="s">
        <v>3343</v>
      </c>
      <c r="G910" s="122" t="s">
        <v>3313</v>
      </c>
      <c r="H910" s="121" t="s">
        <v>212</v>
      </c>
    </row>
    <row r="911" spans="1:8" ht="38.25" x14ac:dyDescent="0.25">
      <c r="A911" s="121" t="s">
        <v>3344</v>
      </c>
      <c r="B911" s="115">
        <v>251.4</v>
      </c>
      <c r="C911" s="122" t="s">
        <v>521</v>
      </c>
      <c r="D911" s="121">
        <v>20190114</v>
      </c>
      <c r="E911" s="115">
        <v>251.4</v>
      </c>
      <c r="F911" s="122" t="s">
        <v>3345</v>
      </c>
      <c r="G911" s="122" t="s">
        <v>3296</v>
      </c>
      <c r="H911" s="121" t="s">
        <v>212</v>
      </c>
    </row>
    <row r="912" spans="1:8" ht="38.25" x14ac:dyDescent="0.25">
      <c r="A912" s="121" t="s">
        <v>3346</v>
      </c>
      <c r="B912" s="115">
        <v>492.77</v>
      </c>
      <c r="C912" s="122" t="s">
        <v>607</v>
      </c>
      <c r="D912" s="121">
        <v>20190114</v>
      </c>
      <c r="E912" s="115">
        <v>492.77</v>
      </c>
      <c r="F912" s="122" t="s">
        <v>3347</v>
      </c>
      <c r="G912" s="122" t="s">
        <v>3296</v>
      </c>
      <c r="H912" s="121" t="s">
        <v>212</v>
      </c>
    </row>
    <row r="913" spans="1:8" ht="25.5" x14ac:dyDescent="0.25">
      <c r="A913" s="121" t="s">
        <v>3348</v>
      </c>
      <c r="B913" s="115">
        <v>105.15</v>
      </c>
      <c r="C913" s="122" t="s">
        <v>521</v>
      </c>
      <c r="D913" s="121">
        <v>20190114</v>
      </c>
      <c r="E913" s="115">
        <v>105.15</v>
      </c>
      <c r="F913" s="122" t="s">
        <v>3349</v>
      </c>
      <c r="G913" s="122" t="s">
        <v>3299</v>
      </c>
      <c r="H913" s="121" t="s">
        <v>212</v>
      </c>
    </row>
    <row r="914" spans="1:8" ht="25.5" x14ac:dyDescent="0.25">
      <c r="A914" s="121" t="s">
        <v>3350</v>
      </c>
      <c r="B914" s="115">
        <v>9.3800000000000008</v>
      </c>
      <c r="C914" s="122" t="s">
        <v>521</v>
      </c>
      <c r="D914" s="121">
        <v>20190114</v>
      </c>
      <c r="E914" s="115">
        <v>9.3800000000000008</v>
      </c>
      <c r="F914" s="122" t="s">
        <v>3351</v>
      </c>
      <c r="G914" s="122" t="s">
        <v>3299</v>
      </c>
      <c r="H914" s="121" t="s">
        <v>212</v>
      </c>
    </row>
    <row r="915" spans="1:8" ht="63.75" x14ac:dyDescent="0.25">
      <c r="A915" s="121" t="s">
        <v>3352</v>
      </c>
      <c r="B915" s="115">
        <v>26.4</v>
      </c>
      <c r="C915" s="122" t="s">
        <v>521</v>
      </c>
      <c r="D915" s="121">
        <v>20190117</v>
      </c>
      <c r="E915" s="115">
        <v>26.4</v>
      </c>
      <c r="F915" s="122" t="s">
        <v>3353</v>
      </c>
      <c r="G915" s="122" t="s">
        <v>3296</v>
      </c>
      <c r="H915" s="121" t="s">
        <v>212</v>
      </c>
    </row>
    <row r="916" spans="1:8" ht="63.75" x14ac:dyDescent="0.25">
      <c r="A916" s="121" t="s">
        <v>3354</v>
      </c>
      <c r="B916" s="115">
        <v>50</v>
      </c>
      <c r="C916" s="122" t="s">
        <v>2310</v>
      </c>
      <c r="D916" s="121">
        <v>20190117</v>
      </c>
      <c r="E916" s="115">
        <v>50</v>
      </c>
      <c r="F916" s="122" t="s">
        <v>3355</v>
      </c>
      <c r="G916" s="122" t="s">
        <v>3296</v>
      </c>
      <c r="H916" s="121" t="s">
        <v>212</v>
      </c>
    </row>
    <row r="917" spans="1:8" ht="51" x14ac:dyDescent="0.25">
      <c r="A917" s="121" t="s">
        <v>3356</v>
      </c>
      <c r="B917" s="115">
        <v>17.309999999999999</v>
      </c>
      <c r="C917" s="122" t="s">
        <v>521</v>
      </c>
      <c r="D917" s="121">
        <v>20190118</v>
      </c>
      <c r="E917" s="115">
        <v>17.309999999999999</v>
      </c>
      <c r="F917" s="122" t="s">
        <v>3357</v>
      </c>
      <c r="G917" s="122" t="s">
        <v>3296</v>
      </c>
      <c r="H917" s="121" t="s">
        <v>212</v>
      </c>
    </row>
    <row r="918" spans="1:8" ht="51" x14ac:dyDescent="0.25">
      <c r="A918" s="121" t="s">
        <v>3358</v>
      </c>
      <c r="B918" s="115">
        <v>134.19999999999999</v>
      </c>
      <c r="C918" s="122" t="s">
        <v>2249</v>
      </c>
      <c r="D918" s="121">
        <v>20190118</v>
      </c>
      <c r="E918" s="115">
        <v>134.19999999999999</v>
      </c>
      <c r="F918" s="122" t="s">
        <v>3359</v>
      </c>
      <c r="G918" s="122" t="s">
        <v>3296</v>
      </c>
      <c r="H918" s="121" t="s">
        <v>212</v>
      </c>
    </row>
    <row r="919" spans="1:8" ht="38.25" x14ac:dyDescent="0.25">
      <c r="A919" s="121" t="s">
        <v>3360</v>
      </c>
      <c r="B919" s="115">
        <v>30.55</v>
      </c>
      <c r="C919" s="122" t="s">
        <v>3361</v>
      </c>
      <c r="D919" s="121">
        <v>20190121</v>
      </c>
      <c r="E919" s="115">
        <v>30.55</v>
      </c>
      <c r="F919" s="122" t="s">
        <v>3362</v>
      </c>
      <c r="G919" s="122" t="s">
        <v>3316</v>
      </c>
      <c r="H919" s="121" t="s">
        <v>212</v>
      </c>
    </row>
    <row r="920" spans="1:8" ht="38.25" x14ac:dyDescent="0.25">
      <c r="A920" s="121" t="s">
        <v>3363</v>
      </c>
      <c r="B920" s="115">
        <v>29.7</v>
      </c>
      <c r="C920" s="122" t="s">
        <v>521</v>
      </c>
      <c r="D920" s="121">
        <v>20190124</v>
      </c>
      <c r="E920" s="115">
        <v>29.7</v>
      </c>
      <c r="F920" s="122" t="s">
        <v>3364</v>
      </c>
      <c r="G920" s="122" t="s">
        <v>3296</v>
      </c>
      <c r="H920" s="121" t="s">
        <v>212</v>
      </c>
    </row>
    <row r="921" spans="1:8" ht="38.25" x14ac:dyDescent="0.25">
      <c r="A921" s="121" t="s">
        <v>3365</v>
      </c>
      <c r="B921" s="115">
        <v>50.55</v>
      </c>
      <c r="C921" s="122" t="s">
        <v>2310</v>
      </c>
      <c r="D921" s="121">
        <v>20190124</v>
      </c>
      <c r="E921" s="115">
        <v>50.55</v>
      </c>
      <c r="F921" s="122" t="s">
        <v>3366</v>
      </c>
      <c r="G921" s="122" t="s">
        <v>3296</v>
      </c>
      <c r="H921" s="121" t="s">
        <v>212</v>
      </c>
    </row>
    <row r="922" spans="1:8" ht="38.25" x14ac:dyDescent="0.25">
      <c r="A922" s="121" t="s">
        <v>3367</v>
      </c>
      <c r="B922" s="115">
        <v>200</v>
      </c>
      <c r="C922" s="122" t="s">
        <v>620</v>
      </c>
      <c r="D922" s="121">
        <v>20190125</v>
      </c>
      <c r="E922" s="115">
        <v>200</v>
      </c>
      <c r="F922" s="122" t="s">
        <v>3368</v>
      </c>
      <c r="G922" s="122" t="s">
        <v>3369</v>
      </c>
      <c r="H922" s="121" t="s">
        <v>212</v>
      </c>
    </row>
    <row r="923" spans="1:8" ht="63.75" x14ac:dyDescent="0.25">
      <c r="A923" s="121" t="s">
        <v>3370</v>
      </c>
      <c r="B923" s="115">
        <v>80.37</v>
      </c>
      <c r="C923" s="122" t="s">
        <v>521</v>
      </c>
      <c r="D923" s="121">
        <v>20190125</v>
      </c>
      <c r="E923" s="115">
        <v>80.37</v>
      </c>
      <c r="F923" s="122" t="s">
        <v>3371</v>
      </c>
      <c r="G923" s="122" t="s">
        <v>3296</v>
      </c>
      <c r="H923" s="121" t="s">
        <v>212</v>
      </c>
    </row>
    <row r="924" spans="1:8" ht="51" x14ac:dyDescent="0.25">
      <c r="A924" s="121" t="s">
        <v>3372</v>
      </c>
      <c r="B924" s="115">
        <v>7</v>
      </c>
      <c r="C924" s="122" t="s">
        <v>620</v>
      </c>
      <c r="D924" s="121">
        <v>20190125</v>
      </c>
      <c r="E924" s="115">
        <v>7</v>
      </c>
      <c r="F924" s="122" t="s">
        <v>3373</v>
      </c>
      <c r="G924" s="122" t="s">
        <v>3369</v>
      </c>
      <c r="H924" s="121" t="s">
        <v>212</v>
      </c>
    </row>
    <row r="925" spans="1:8" ht="76.5" x14ac:dyDescent="0.25">
      <c r="A925" s="121" t="s">
        <v>3374</v>
      </c>
      <c r="B925" s="115">
        <v>10778.48</v>
      </c>
      <c r="C925" s="122" t="s">
        <v>376</v>
      </c>
      <c r="D925" s="121">
        <v>20190125</v>
      </c>
      <c r="E925" s="115">
        <v>10778.48</v>
      </c>
      <c r="F925" s="122" t="s">
        <v>3375</v>
      </c>
      <c r="G925" s="122" t="s">
        <v>3376</v>
      </c>
      <c r="H925" s="121" t="s">
        <v>212</v>
      </c>
    </row>
    <row r="926" spans="1:8" ht="76.5" x14ac:dyDescent="0.25">
      <c r="A926" s="121" t="s">
        <v>3377</v>
      </c>
      <c r="B926" s="115">
        <v>91.1</v>
      </c>
      <c r="C926" s="122" t="s">
        <v>3378</v>
      </c>
      <c r="D926" s="121">
        <v>20190128</v>
      </c>
      <c r="E926" s="115">
        <v>91.1</v>
      </c>
      <c r="F926" s="122" t="s">
        <v>3379</v>
      </c>
      <c r="G926" s="122" t="s">
        <v>3296</v>
      </c>
      <c r="H926" s="121" t="s">
        <v>212</v>
      </c>
    </row>
    <row r="927" spans="1:8" ht="63.75" x14ac:dyDescent="0.25">
      <c r="A927" s="121" t="s">
        <v>3380</v>
      </c>
      <c r="B927" s="115">
        <v>30</v>
      </c>
      <c r="C927" s="122" t="s">
        <v>521</v>
      </c>
      <c r="D927" s="121">
        <v>20190128</v>
      </c>
      <c r="E927" s="115">
        <v>30</v>
      </c>
      <c r="F927" s="122" t="s">
        <v>3381</v>
      </c>
      <c r="G927" s="122" t="s">
        <v>3296</v>
      </c>
      <c r="H927" s="121" t="s">
        <v>212</v>
      </c>
    </row>
    <row r="928" spans="1:8" ht="63.75" x14ac:dyDescent="0.25">
      <c r="A928" s="121" t="s">
        <v>3382</v>
      </c>
      <c r="B928" s="115">
        <v>68.7</v>
      </c>
      <c r="C928" s="122" t="s">
        <v>2378</v>
      </c>
      <c r="D928" s="121">
        <v>20190128</v>
      </c>
      <c r="E928" s="115">
        <v>68.7</v>
      </c>
      <c r="F928" s="122" t="s">
        <v>3383</v>
      </c>
      <c r="G928" s="122" t="s">
        <v>3296</v>
      </c>
      <c r="H928" s="121" t="s">
        <v>212</v>
      </c>
    </row>
    <row r="929" spans="1:8" ht="63.75" x14ac:dyDescent="0.25">
      <c r="A929" s="121" t="s">
        <v>3384</v>
      </c>
      <c r="B929" s="115">
        <v>37.6</v>
      </c>
      <c r="C929" s="122" t="s">
        <v>521</v>
      </c>
      <c r="D929" s="121">
        <v>20190128</v>
      </c>
      <c r="E929" s="115">
        <v>37.6</v>
      </c>
      <c r="F929" s="122" t="s">
        <v>3385</v>
      </c>
      <c r="G929" s="122" t="s">
        <v>3313</v>
      </c>
      <c r="H929" s="121" t="s">
        <v>212</v>
      </c>
    </row>
    <row r="930" spans="1:8" ht="51" x14ac:dyDescent="0.25">
      <c r="A930" s="121" t="s">
        <v>3386</v>
      </c>
      <c r="B930" s="115">
        <v>51.65</v>
      </c>
      <c r="C930" s="122" t="s">
        <v>2528</v>
      </c>
      <c r="D930" s="121">
        <v>20190128</v>
      </c>
      <c r="E930" s="115">
        <v>51.65</v>
      </c>
      <c r="F930" s="122" t="s">
        <v>3387</v>
      </c>
      <c r="G930" s="122" t="s">
        <v>3313</v>
      </c>
      <c r="H930" s="121" t="s">
        <v>212</v>
      </c>
    </row>
    <row r="931" spans="1:8" ht="63.75" x14ac:dyDescent="0.25">
      <c r="A931" s="121" t="s">
        <v>3388</v>
      </c>
      <c r="B931" s="115">
        <v>210</v>
      </c>
      <c r="C931" s="122" t="s">
        <v>521</v>
      </c>
      <c r="D931" s="121">
        <v>20190128</v>
      </c>
      <c r="E931" s="115">
        <v>210</v>
      </c>
      <c r="F931" s="122" t="s">
        <v>3389</v>
      </c>
      <c r="G931" s="122" t="s">
        <v>3316</v>
      </c>
      <c r="H931" s="121" t="s">
        <v>212</v>
      </c>
    </row>
    <row r="932" spans="1:8" ht="63.75" x14ac:dyDescent="0.25">
      <c r="A932" s="121" t="s">
        <v>3390</v>
      </c>
      <c r="B932" s="115">
        <v>9.76</v>
      </c>
      <c r="C932" s="122" t="s">
        <v>521</v>
      </c>
      <c r="D932" s="121">
        <v>20190128</v>
      </c>
      <c r="E932" s="115">
        <v>9.76</v>
      </c>
      <c r="F932" s="122" t="s">
        <v>3391</v>
      </c>
      <c r="G932" s="122" t="s">
        <v>3319</v>
      </c>
      <c r="H932" s="121" t="s">
        <v>212</v>
      </c>
    </row>
    <row r="933" spans="1:8" ht="76.5" x14ac:dyDescent="0.25">
      <c r="A933" s="121" t="s">
        <v>3392</v>
      </c>
      <c r="B933" s="115">
        <v>368</v>
      </c>
      <c r="C933" s="122" t="s">
        <v>521</v>
      </c>
      <c r="D933" s="121">
        <v>20190131</v>
      </c>
      <c r="E933" s="115">
        <v>368</v>
      </c>
      <c r="F933" s="122" t="s">
        <v>3393</v>
      </c>
      <c r="G933" s="122" t="s">
        <v>3313</v>
      </c>
      <c r="H933" s="121" t="s">
        <v>212</v>
      </c>
    </row>
    <row r="934" spans="1:8" ht="76.5" x14ac:dyDescent="0.25">
      <c r="A934" s="121" t="s">
        <v>3394</v>
      </c>
      <c r="B934" s="115">
        <v>12.2</v>
      </c>
      <c r="C934" s="122" t="s">
        <v>521</v>
      </c>
      <c r="D934" s="121">
        <v>20190131</v>
      </c>
      <c r="E934" s="115">
        <v>12.2</v>
      </c>
      <c r="F934" s="122" t="s">
        <v>3395</v>
      </c>
      <c r="G934" s="122" t="s">
        <v>3299</v>
      </c>
      <c r="H934" s="121" t="s">
        <v>212</v>
      </c>
    </row>
    <row r="935" spans="1:8" ht="89.25" x14ac:dyDescent="0.25">
      <c r="A935" s="121" t="s">
        <v>3396</v>
      </c>
      <c r="B935" s="115">
        <v>475.53</v>
      </c>
      <c r="C935" s="122" t="s">
        <v>2528</v>
      </c>
      <c r="D935" s="121">
        <v>20190131</v>
      </c>
      <c r="E935" s="115">
        <v>475.53</v>
      </c>
      <c r="F935" s="122" t="s">
        <v>3397</v>
      </c>
      <c r="G935" s="122" t="s">
        <v>3313</v>
      </c>
      <c r="H935" s="121" t="s">
        <v>212</v>
      </c>
    </row>
    <row r="936" spans="1:8" ht="51" x14ac:dyDescent="0.25">
      <c r="A936" s="121" t="s">
        <v>3398</v>
      </c>
      <c r="B936" s="115">
        <v>39.4</v>
      </c>
      <c r="C936" s="122" t="s">
        <v>521</v>
      </c>
      <c r="D936" s="121">
        <v>20190131</v>
      </c>
      <c r="E936" s="115">
        <v>39.4</v>
      </c>
      <c r="F936" s="122" t="s">
        <v>3399</v>
      </c>
      <c r="G936" s="122" t="s">
        <v>3296</v>
      </c>
      <c r="H936" s="121" t="s">
        <v>212</v>
      </c>
    </row>
    <row r="937" spans="1:8" ht="51" x14ac:dyDescent="0.25">
      <c r="A937" s="121" t="s">
        <v>3400</v>
      </c>
      <c r="B937" s="115">
        <v>50.55</v>
      </c>
      <c r="C937" s="122" t="s">
        <v>2310</v>
      </c>
      <c r="D937" s="121">
        <v>20190131</v>
      </c>
      <c r="E937" s="115">
        <v>50.55</v>
      </c>
      <c r="F937" s="122" t="s">
        <v>3401</v>
      </c>
      <c r="G937" s="122" t="s">
        <v>3296</v>
      </c>
      <c r="H937" s="121" t="s">
        <v>212</v>
      </c>
    </row>
    <row r="938" spans="1:8" ht="76.5" x14ac:dyDescent="0.25">
      <c r="A938" s="121" t="s">
        <v>3402</v>
      </c>
      <c r="B938" s="115">
        <v>185</v>
      </c>
      <c r="C938" s="122" t="s">
        <v>521</v>
      </c>
      <c r="D938" s="121">
        <v>20190131</v>
      </c>
      <c r="E938" s="115">
        <v>185</v>
      </c>
      <c r="F938" s="122" t="s">
        <v>3403</v>
      </c>
      <c r="G938" s="122" t="s">
        <v>3316</v>
      </c>
      <c r="H938" s="121" t="s">
        <v>212</v>
      </c>
    </row>
    <row r="939" spans="1:8" ht="76.5" x14ac:dyDescent="0.25">
      <c r="A939" s="121" t="s">
        <v>3404</v>
      </c>
      <c r="B939" s="115">
        <v>9.76</v>
      </c>
      <c r="C939" s="122" t="s">
        <v>521</v>
      </c>
      <c r="D939" s="121">
        <v>20190131</v>
      </c>
      <c r="E939" s="115">
        <v>9.76</v>
      </c>
      <c r="F939" s="122" t="s">
        <v>3405</v>
      </c>
      <c r="G939" s="122" t="s">
        <v>3319</v>
      </c>
      <c r="H939" s="121" t="s">
        <v>212</v>
      </c>
    </row>
    <row r="940" spans="1:8" ht="76.5" x14ac:dyDescent="0.25">
      <c r="A940" s="121" t="s">
        <v>3406</v>
      </c>
      <c r="B940" s="115">
        <v>30.55</v>
      </c>
      <c r="C940" s="122" t="s">
        <v>2218</v>
      </c>
      <c r="D940" s="121">
        <v>20190131</v>
      </c>
      <c r="E940" s="115">
        <v>30.55</v>
      </c>
      <c r="F940" s="122" t="s">
        <v>3407</v>
      </c>
      <c r="G940" s="122" t="s">
        <v>3316</v>
      </c>
      <c r="H940" s="121" t="s">
        <v>212</v>
      </c>
    </row>
    <row r="941" spans="1:8" ht="51" x14ac:dyDescent="0.25">
      <c r="A941" s="121" t="s">
        <v>3408</v>
      </c>
      <c r="B941" s="115">
        <v>164.6</v>
      </c>
      <c r="C941" s="122" t="s">
        <v>479</v>
      </c>
      <c r="D941" s="121">
        <v>20190131</v>
      </c>
      <c r="E941" s="115">
        <v>164.6</v>
      </c>
      <c r="F941" s="122" t="s">
        <v>3409</v>
      </c>
      <c r="G941" s="122" t="s">
        <v>3313</v>
      </c>
      <c r="H941" s="121" t="s">
        <v>212</v>
      </c>
    </row>
    <row r="942" spans="1:8" ht="51" x14ac:dyDescent="0.25">
      <c r="A942" s="121" t="s">
        <v>3410</v>
      </c>
      <c r="B942" s="115">
        <v>148.30000000000001</v>
      </c>
      <c r="C942" s="122" t="s">
        <v>479</v>
      </c>
      <c r="D942" s="121">
        <v>20190131</v>
      </c>
      <c r="E942" s="115">
        <v>148.30000000000001</v>
      </c>
      <c r="F942" s="122" t="s">
        <v>3411</v>
      </c>
      <c r="G942" s="122" t="s">
        <v>3313</v>
      </c>
      <c r="H942" s="121" t="s">
        <v>212</v>
      </c>
    </row>
    <row r="943" spans="1:8" ht="51" x14ac:dyDescent="0.25">
      <c r="A943" s="121" t="s">
        <v>3412</v>
      </c>
      <c r="B943" s="115">
        <v>213</v>
      </c>
      <c r="C943" s="122" t="s">
        <v>521</v>
      </c>
      <c r="D943" s="121">
        <v>20190131</v>
      </c>
      <c r="E943" s="115">
        <v>213</v>
      </c>
      <c r="F943" s="122" t="s">
        <v>3413</v>
      </c>
      <c r="G943" s="122" t="s">
        <v>3313</v>
      </c>
      <c r="H943" s="121" t="s">
        <v>212</v>
      </c>
    </row>
    <row r="944" spans="1:8" ht="51" x14ac:dyDescent="0.25">
      <c r="A944" s="121" t="s">
        <v>3414</v>
      </c>
      <c r="B944" s="115">
        <v>9.76</v>
      </c>
      <c r="C944" s="122" t="s">
        <v>521</v>
      </c>
      <c r="D944" s="121">
        <v>20190131</v>
      </c>
      <c r="E944" s="115">
        <v>9.76</v>
      </c>
      <c r="F944" s="122" t="s">
        <v>3415</v>
      </c>
      <c r="G944" s="122" t="s">
        <v>3299</v>
      </c>
      <c r="H944" s="121" t="s">
        <v>212</v>
      </c>
    </row>
    <row r="945" spans="1:8" ht="51" x14ac:dyDescent="0.25">
      <c r="A945" s="121" t="s">
        <v>3416</v>
      </c>
      <c r="B945" s="115">
        <v>156.80000000000001</v>
      </c>
      <c r="C945" s="122" t="s">
        <v>479</v>
      </c>
      <c r="D945" s="121">
        <v>20190131</v>
      </c>
      <c r="E945" s="115">
        <v>156.80000000000001</v>
      </c>
      <c r="F945" s="122" t="s">
        <v>3417</v>
      </c>
      <c r="G945" s="122" t="s">
        <v>3313</v>
      </c>
      <c r="H945" s="121" t="s">
        <v>212</v>
      </c>
    </row>
    <row r="946" spans="1:8" ht="76.5" x14ac:dyDescent="0.25">
      <c r="A946" s="121" t="s">
        <v>3418</v>
      </c>
      <c r="B946" s="115">
        <v>1109.71</v>
      </c>
      <c r="C946" s="122" t="s">
        <v>521</v>
      </c>
      <c r="D946" s="121">
        <v>20190131</v>
      </c>
      <c r="E946" s="115">
        <v>1109.71</v>
      </c>
      <c r="F946" s="122" t="s">
        <v>3419</v>
      </c>
      <c r="G946" s="122" t="s">
        <v>3316</v>
      </c>
      <c r="H946" s="121" t="s">
        <v>212</v>
      </c>
    </row>
    <row r="947" spans="1:8" ht="76.5" x14ac:dyDescent="0.25">
      <c r="A947" s="121" t="s">
        <v>3420</v>
      </c>
      <c r="B947" s="115">
        <v>35.380000000000003</v>
      </c>
      <c r="C947" s="122" t="s">
        <v>521</v>
      </c>
      <c r="D947" s="121">
        <v>20190131</v>
      </c>
      <c r="E947" s="115">
        <v>35.380000000000003</v>
      </c>
      <c r="F947" s="122" t="s">
        <v>3421</v>
      </c>
      <c r="G947" s="122" t="s">
        <v>3319</v>
      </c>
      <c r="H947" s="121" t="s">
        <v>212</v>
      </c>
    </row>
    <row r="948" spans="1:8" ht="76.5" x14ac:dyDescent="0.25">
      <c r="A948" s="121" t="s">
        <v>3422</v>
      </c>
      <c r="B948" s="115">
        <v>30.55</v>
      </c>
      <c r="C948" s="122" t="s">
        <v>2381</v>
      </c>
      <c r="D948" s="121">
        <v>20190131</v>
      </c>
      <c r="E948" s="115">
        <v>30.55</v>
      </c>
      <c r="F948" s="122" t="s">
        <v>3423</v>
      </c>
      <c r="G948" s="122" t="s">
        <v>3424</v>
      </c>
      <c r="H948" s="121" t="s">
        <v>212</v>
      </c>
    </row>
    <row r="949" spans="1:8" ht="76.5" x14ac:dyDescent="0.25">
      <c r="A949" s="121" t="s">
        <v>3425</v>
      </c>
      <c r="B949" s="115">
        <v>732</v>
      </c>
      <c r="C949" s="122" t="s">
        <v>3426</v>
      </c>
      <c r="D949" s="121">
        <v>20190205</v>
      </c>
      <c r="E949" s="115">
        <v>732</v>
      </c>
      <c r="F949" s="122" t="s">
        <v>3427</v>
      </c>
      <c r="G949" s="122" t="s">
        <v>3428</v>
      </c>
      <c r="H949" s="121" t="s">
        <v>212</v>
      </c>
    </row>
    <row r="950" spans="1:8" ht="63.75" x14ac:dyDescent="0.25">
      <c r="A950" s="121" t="s">
        <v>3429</v>
      </c>
      <c r="B950" s="115">
        <v>39.4</v>
      </c>
      <c r="C950" s="122" t="s">
        <v>521</v>
      </c>
      <c r="D950" s="121">
        <v>20190205</v>
      </c>
      <c r="E950" s="115">
        <v>39.4</v>
      </c>
      <c r="F950" s="122" t="s">
        <v>3430</v>
      </c>
      <c r="G950" s="122" t="s">
        <v>3296</v>
      </c>
      <c r="H950" s="121" t="s">
        <v>212</v>
      </c>
    </row>
    <row r="951" spans="1:8" ht="63.75" x14ac:dyDescent="0.25">
      <c r="A951" s="121" t="s">
        <v>3431</v>
      </c>
      <c r="B951" s="115">
        <v>50.55</v>
      </c>
      <c r="C951" s="122" t="s">
        <v>2310</v>
      </c>
      <c r="D951" s="121">
        <v>20190205</v>
      </c>
      <c r="E951" s="115">
        <v>50.55</v>
      </c>
      <c r="F951" s="122" t="s">
        <v>3432</v>
      </c>
      <c r="G951" s="122" t="s">
        <v>3296</v>
      </c>
      <c r="H951" s="121" t="s">
        <v>212</v>
      </c>
    </row>
    <row r="952" spans="1:8" ht="76.5" x14ac:dyDescent="0.25">
      <c r="A952" s="121" t="s">
        <v>3433</v>
      </c>
      <c r="B952" s="115">
        <v>901.93</v>
      </c>
      <c r="C952" s="122" t="s">
        <v>521</v>
      </c>
      <c r="D952" s="121">
        <v>20190206</v>
      </c>
      <c r="E952" s="115">
        <v>901.93</v>
      </c>
      <c r="F952" s="122" t="s">
        <v>3434</v>
      </c>
      <c r="G952" s="122" t="s">
        <v>3296</v>
      </c>
      <c r="H952" s="121" t="s">
        <v>212</v>
      </c>
    </row>
    <row r="953" spans="1:8" ht="76.5" x14ac:dyDescent="0.25">
      <c r="A953" s="121" t="s">
        <v>3435</v>
      </c>
      <c r="B953" s="115">
        <v>12.2</v>
      </c>
      <c r="C953" s="122" t="s">
        <v>521</v>
      </c>
      <c r="D953" s="121">
        <v>20190206</v>
      </c>
      <c r="E953" s="115">
        <v>12.2</v>
      </c>
      <c r="F953" s="122" t="s">
        <v>3436</v>
      </c>
      <c r="G953" s="122" t="s">
        <v>3299</v>
      </c>
      <c r="H953" s="121" t="s">
        <v>212</v>
      </c>
    </row>
    <row r="954" spans="1:8" ht="63.75" x14ac:dyDescent="0.25">
      <c r="A954" s="121" t="s">
        <v>3437</v>
      </c>
      <c r="B954" s="115">
        <v>26</v>
      </c>
      <c r="C954" s="122" t="s">
        <v>521</v>
      </c>
      <c r="D954" s="121">
        <v>20190206</v>
      </c>
      <c r="E954" s="115">
        <v>26</v>
      </c>
      <c r="F954" s="122" t="s">
        <v>3438</v>
      </c>
      <c r="G954" s="122" t="s">
        <v>3296</v>
      </c>
      <c r="H954" s="121" t="s">
        <v>212</v>
      </c>
    </row>
    <row r="955" spans="1:8" ht="51" x14ac:dyDescent="0.25">
      <c r="A955" s="121" t="s">
        <v>3439</v>
      </c>
      <c r="B955" s="115">
        <v>42.05</v>
      </c>
      <c r="C955" s="122" t="s">
        <v>3440</v>
      </c>
      <c r="D955" s="121">
        <v>20190206</v>
      </c>
      <c r="E955" s="115">
        <v>42.05</v>
      </c>
      <c r="F955" s="122" t="s">
        <v>3441</v>
      </c>
      <c r="G955" s="122" t="s">
        <v>3296</v>
      </c>
      <c r="H955" s="121" t="s">
        <v>212</v>
      </c>
    </row>
    <row r="956" spans="1:8" ht="63.75" x14ac:dyDescent="0.25">
      <c r="A956" s="121" t="s">
        <v>3442</v>
      </c>
      <c r="B956" s="115">
        <v>150</v>
      </c>
      <c r="C956" s="122" t="s">
        <v>521</v>
      </c>
      <c r="D956" s="121">
        <v>20190206</v>
      </c>
      <c r="E956" s="115">
        <v>150</v>
      </c>
      <c r="F956" s="122" t="s">
        <v>3443</v>
      </c>
      <c r="G956" s="122" t="s">
        <v>3313</v>
      </c>
      <c r="H956" s="121" t="s">
        <v>212</v>
      </c>
    </row>
    <row r="957" spans="1:8" ht="51" x14ac:dyDescent="0.25">
      <c r="A957" s="121" t="s">
        <v>3444</v>
      </c>
      <c r="B957" s="115">
        <v>47.72</v>
      </c>
      <c r="C957" s="122" t="s">
        <v>607</v>
      </c>
      <c r="D957" s="121">
        <v>20190207</v>
      </c>
      <c r="E957" s="115">
        <v>47.72</v>
      </c>
      <c r="F957" s="122" t="s">
        <v>3445</v>
      </c>
      <c r="G957" s="122" t="s">
        <v>3313</v>
      </c>
      <c r="H957" s="121" t="s">
        <v>212</v>
      </c>
    </row>
    <row r="958" spans="1:8" ht="38.25" x14ac:dyDescent="0.25">
      <c r="A958" s="121" t="s">
        <v>3446</v>
      </c>
      <c r="B958" s="115">
        <v>175.1</v>
      </c>
      <c r="C958" s="122" t="s">
        <v>607</v>
      </c>
      <c r="D958" s="121">
        <v>20190207</v>
      </c>
      <c r="E958" s="115">
        <v>175.1</v>
      </c>
      <c r="F958" s="122" t="s">
        <v>3447</v>
      </c>
      <c r="G958" s="122" t="s">
        <v>3296</v>
      </c>
      <c r="H958" s="121" t="s">
        <v>212</v>
      </c>
    </row>
    <row r="959" spans="1:8" ht="63.75" x14ac:dyDescent="0.25">
      <c r="A959" s="121" t="s">
        <v>3448</v>
      </c>
      <c r="B959" s="115">
        <v>174.1</v>
      </c>
      <c r="C959" s="122" t="s">
        <v>479</v>
      </c>
      <c r="D959" s="121">
        <v>20190208</v>
      </c>
      <c r="E959" s="115">
        <v>174.1</v>
      </c>
      <c r="F959" s="122" t="s">
        <v>3449</v>
      </c>
      <c r="G959" s="122" t="s">
        <v>3313</v>
      </c>
      <c r="H959" s="121" t="s">
        <v>212</v>
      </c>
    </row>
    <row r="960" spans="1:8" ht="63.75" x14ac:dyDescent="0.25">
      <c r="A960" s="121" t="s">
        <v>3450</v>
      </c>
      <c r="B960" s="115">
        <v>4.7</v>
      </c>
      <c r="C960" s="122" t="s">
        <v>521</v>
      </c>
      <c r="D960" s="121">
        <v>20190208</v>
      </c>
      <c r="E960" s="115">
        <v>4.7</v>
      </c>
      <c r="F960" s="122" t="s">
        <v>3451</v>
      </c>
      <c r="G960" s="122" t="s">
        <v>3313</v>
      </c>
      <c r="H960" s="121" t="s">
        <v>212</v>
      </c>
    </row>
    <row r="961" spans="1:8" ht="51" x14ac:dyDescent="0.25">
      <c r="A961" s="121" t="s">
        <v>3452</v>
      </c>
      <c r="B961" s="115">
        <v>83.55</v>
      </c>
      <c r="C961" s="122" t="s">
        <v>479</v>
      </c>
      <c r="D961" s="121">
        <v>20190208</v>
      </c>
      <c r="E961" s="115">
        <v>83.55</v>
      </c>
      <c r="F961" s="122" t="s">
        <v>3453</v>
      </c>
      <c r="G961" s="122" t="s">
        <v>3313</v>
      </c>
      <c r="H961" s="121" t="s">
        <v>212</v>
      </c>
    </row>
    <row r="962" spans="1:8" ht="51" x14ac:dyDescent="0.25">
      <c r="A962" s="121" t="s">
        <v>3454</v>
      </c>
      <c r="B962" s="115">
        <v>465.93</v>
      </c>
      <c r="C962" s="122" t="s">
        <v>384</v>
      </c>
      <c r="D962" s="121">
        <v>20190208</v>
      </c>
      <c r="E962" s="115">
        <v>465.93</v>
      </c>
      <c r="F962" s="122" t="s">
        <v>3455</v>
      </c>
      <c r="G962" s="122" t="s">
        <v>3456</v>
      </c>
      <c r="H962" s="121" t="s">
        <v>212</v>
      </c>
    </row>
    <row r="963" spans="1:8" ht="51" x14ac:dyDescent="0.25">
      <c r="A963" s="121" t="s">
        <v>3457</v>
      </c>
      <c r="B963" s="115">
        <v>8350</v>
      </c>
      <c r="C963" s="122" t="s">
        <v>500</v>
      </c>
      <c r="D963" s="121">
        <v>20190208</v>
      </c>
      <c r="E963" s="115">
        <v>8350</v>
      </c>
      <c r="F963" s="122" t="s">
        <v>3458</v>
      </c>
      <c r="G963" s="122" t="s">
        <v>3459</v>
      </c>
      <c r="H963" s="121" t="s">
        <v>212</v>
      </c>
    </row>
    <row r="964" spans="1:8" ht="76.5" x14ac:dyDescent="0.25">
      <c r="A964" s="121" t="s">
        <v>3460</v>
      </c>
      <c r="B964" s="115">
        <v>169.5</v>
      </c>
      <c r="C964" s="122" t="s">
        <v>521</v>
      </c>
      <c r="D964" s="121">
        <v>20190211</v>
      </c>
      <c r="E964" s="115">
        <v>169.5</v>
      </c>
      <c r="F964" s="122" t="s">
        <v>3461</v>
      </c>
      <c r="G964" s="122" t="s">
        <v>3316</v>
      </c>
      <c r="H964" s="121" t="s">
        <v>212</v>
      </c>
    </row>
    <row r="965" spans="1:8" ht="76.5" x14ac:dyDescent="0.25">
      <c r="A965" s="121" t="s">
        <v>3462</v>
      </c>
      <c r="B965" s="115">
        <v>15.86</v>
      </c>
      <c r="C965" s="122" t="s">
        <v>521</v>
      </c>
      <c r="D965" s="121">
        <v>20190211</v>
      </c>
      <c r="E965" s="115">
        <v>15.86</v>
      </c>
      <c r="F965" s="122" t="s">
        <v>3463</v>
      </c>
      <c r="G965" s="122" t="s">
        <v>3319</v>
      </c>
      <c r="H965" s="121" t="s">
        <v>212</v>
      </c>
    </row>
    <row r="966" spans="1:8" ht="76.5" x14ac:dyDescent="0.25">
      <c r="A966" s="121" t="s">
        <v>3464</v>
      </c>
      <c r="B966" s="115">
        <v>44.52</v>
      </c>
      <c r="C966" s="122" t="s">
        <v>607</v>
      </c>
      <c r="D966" s="121">
        <v>20190211</v>
      </c>
      <c r="E966" s="115">
        <v>44.52</v>
      </c>
      <c r="F966" s="122" t="s">
        <v>3465</v>
      </c>
      <c r="G966" s="122" t="s">
        <v>3466</v>
      </c>
      <c r="H966" s="121" t="s">
        <v>212</v>
      </c>
    </row>
    <row r="967" spans="1:8" ht="63.75" x14ac:dyDescent="0.25">
      <c r="A967" s="121" t="s">
        <v>3467</v>
      </c>
      <c r="B967" s="115">
        <v>12</v>
      </c>
      <c r="C967" s="122" t="s">
        <v>521</v>
      </c>
      <c r="D967" s="121">
        <v>20190211</v>
      </c>
      <c r="E967" s="115">
        <v>12</v>
      </c>
      <c r="F967" s="122" t="s">
        <v>3468</v>
      </c>
      <c r="G967" s="122" t="s">
        <v>3296</v>
      </c>
      <c r="H967" s="121" t="s">
        <v>212</v>
      </c>
    </row>
    <row r="968" spans="1:8" ht="63.75" x14ac:dyDescent="0.25">
      <c r="A968" s="121" t="s">
        <v>3469</v>
      </c>
      <c r="B968" s="115">
        <v>30.55</v>
      </c>
      <c r="C968" s="122" t="s">
        <v>2318</v>
      </c>
      <c r="D968" s="121">
        <v>20190211</v>
      </c>
      <c r="E968" s="115">
        <v>30.55</v>
      </c>
      <c r="F968" s="122" t="s">
        <v>3470</v>
      </c>
      <c r="G968" s="122" t="s">
        <v>3296</v>
      </c>
      <c r="H968" s="121" t="s">
        <v>212</v>
      </c>
    </row>
    <row r="969" spans="1:8" ht="63.75" x14ac:dyDescent="0.25">
      <c r="A969" s="121" t="s">
        <v>3471</v>
      </c>
      <c r="B969" s="115">
        <v>39.4</v>
      </c>
      <c r="C969" s="122" t="s">
        <v>521</v>
      </c>
      <c r="D969" s="121">
        <v>20190211</v>
      </c>
      <c r="E969" s="115">
        <v>39.4</v>
      </c>
      <c r="F969" s="122" t="s">
        <v>3472</v>
      </c>
      <c r="G969" s="122" t="s">
        <v>3296</v>
      </c>
      <c r="H969" s="121" t="s">
        <v>212</v>
      </c>
    </row>
    <row r="970" spans="1:8" ht="51" x14ac:dyDescent="0.25">
      <c r="A970" s="121" t="s">
        <v>3473</v>
      </c>
      <c r="B970" s="115">
        <v>50.55</v>
      </c>
      <c r="C970" s="122" t="s">
        <v>2310</v>
      </c>
      <c r="D970" s="121">
        <v>20190211</v>
      </c>
      <c r="E970" s="115">
        <v>50.55</v>
      </c>
      <c r="F970" s="122" t="s">
        <v>3474</v>
      </c>
      <c r="G970" s="122" t="s">
        <v>3296</v>
      </c>
      <c r="H970" s="121" t="s">
        <v>212</v>
      </c>
    </row>
    <row r="971" spans="1:8" ht="51" x14ac:dyDescent="0.25">
      <c r="A971" s="121" t="s">
        <v>3475</v>
      </c>
      <c r="B971" s="115">
        <v>337.7</v>
      </c>
      <c r="C971" s="122" t="s">
        <v>479</v>
      </c>
      <c r="D971" s="121">
        <v>20190211</v>
      </c>
      <c r="E971" s="115">
        <v>337.7</v>
      </c>
      <c r="F971" s="122" t="s">
        <v>3476</v>
      </c>
      <c r="G971" s="122" t="s">
        <v>3313</v>
      </c>
      <c r="H971" s="121" t="s">
        <v>212</v>
      </c>
    </row>
    <row r="972" spans="1:8" ht="89.25" x14ac:dyDescent="0.25">
      <c r="A972" s="121" t="s">
        <v>3477</v>
      </c>
      <c r="B972" s="115">
        <v>65880</v>
      </c>
      <c r="C972" s="122" t="s">
        <v>3478</v>
      </c>
      <c r="D972" s="121">
        <v>20190212</v>
      </c>
      <c r="E972" s="115">
        <v>21960</v>
      </c>
      <c r="F972" s="122" t="s">
        <v>3479</v>
      </c>
      <c r="G972" s="122" t="s">
        <v>3480</v>
      </c>
      <c r="H972" s="121" t="s">
        <v>212</v>
      </c>
    </row>
    <row r="973" spans="1:8" ht="76.5" x14ac:dyDescent="0.25">
      <c r="A973" s="121" t="s">
        <v>3481</v>
      </c>
      <c r="B973" s="115">
        <v>214.85</v>
      </c>
      <c r="C973" s="122" t="s">
        <v>521</v>
      </c>
      <c r="D973" s="121">
        <v>20190213</v>
      </c>
      <c r="E973" s="115">
        <v>214.85</v>
      </c>
      <c r="F973" s="122" t="s">
        <v>3482</v>
      </c>
      <c r="G973" s="122" t="s">
        <v>3316</v>
      </c>
      <c r="H973" s="121" t="s">
        <v>212</v>
      </c>
    </row>
    <row r="974" spans="1:8" ht="89.25" x14ac:dyDescent="0.25">
      <c r="A974" s="121" t="s">
        <v>3483</v>
      </c>
      <c r="B974" s="115">
        <v>9.76</v>
      </c>
      <c r="C974" s="122" t="s">
        <v>521</v>
      </c>
      <c r="D974" s="121">
        <v>20190213</v>
      </c>
      <c r="E974" s="115">
        <v>9.76</v>
      </c>
      <c r="F974" s="122" t="s">
        <v>3484</v>
      </c>
      <c r="G974" s="122" t="s">
        <v>3319</v>
      </c>
      <c r="H974" s="121" t="s">
        <v>212</v>
      </c>
    </row>
    <row r="975" spans="1:8" ht="76.5" x14ac:dyDescent="0.25">
      <c r="A975" s="121" t="s">
        <v>3485</v>
      </c>
      <c r="B975" s="115">
        <v>61.1</v>
      </c>
      <c r="C975" s="122" t="s">
        <v>3486</v>
      </c>
      <c r="D975" s="121">
        <v>20190213</v>
      </c>
      <c r="E975" s="115">
        <v>61.1</v>
      </c>
      <c r="F975" s="122" t="s">
        <v>3487</v>
      </c>
      <c r="G975" s="122" t="s">
        <v>3316</v>
      </c>
      <c r="H975" s="121" t="s">
        <v>212</v>
      </c>
    </row>
    <row r="976" spans="1:8" ht="89.25" x14ac:dyDescent="0.25">
      <c r="A976" s="121" t="s">
        <v>3488</v>
      </c>
      <c r="B976" s="115">
        <v>139.94999999999999</v>
      </c>
      <c r="C976" s="122" t="s">
        <v>521</v>
      </c>
      <c r="D976" s="121">
        <v>20190213</v>
      </c>
      <c r="E976" s="115">
        <v>139.94999999999999</v>
      </c>
      <c r="F976" s="122" t="s">
        <v>3489</v>
      </c>
      <c r="G976" s="122" t="s">
        <v>3313</v>
      </c>
      <c r="H976" s="121" t="s">
        <v>212</v>
      </c>
    </row>
    <row r="977" spans="1:8" ht="89.25" x14ac:dyDescent="0.25">
      <c r="A977" s="121" t="s">
        <v>3490</v>
      </c>
      <c r="B977" s="115">
        <v>50</v>
      </c>
      <c r="C977" s="122" t="s">
        <v>521</v>
      </c>
      <c r="D977" s="121">
        <v>20190213</v>
      </c>
      <c r="E977" s="115">
        <v>50</v>
      </c>
      <c r="F977" s="122" t="s">
        <v>3491</v>
      </c>
      <c r="G977" s="122" t="s">
        <v>3299</v>
      </c>
      <c r="H977" s="121" t="s">
        <v>212</v>
      </c>
    </row>
    <row r="978" spans="1:8" ht="76.5" x14ac:dyDescent="0.25">
      <c r="A978" s="121" t="s">
        <v>3492</v>
      </c>
      <c r="B978" s="115">
        <v>181.5</v>
      </c>
      <c r="C978" s="122" t="s">
        <v>2167</v>
      </c>
      <c r="D978" s="121">
        <v>20190213</v>
      </c>
      <c r="E978" s="115">
        <v>181.5</v>
      </c>
      <c r="F978" s="122" t="s">
        <v>3493</v>
      </c>
      <c r="G978" s="122" t="s">
        <v>3313</v>
      </c>
      <c r="H978" s="121" t="s">
        <v>212</v>
      </c>
    </row>
    <row r="979" spans="1:8" ht="63.75" x14ac:dyDescent="0.25">
      <c r="A979" s="121" t="s">
        <v>3494</v>
      </c>
      <c r="B979" s="115">
        <v>134.91999999999999</v>
      </c>
      <c r="C979" s="122" t="s">
        <v>2366</v>
      </c>
      <c r="D979" s="121">
        <v>20190215</v>
      </c>
      <c r="E979" s="115">
        <v>134.91999999999999</v>
      </c>
      <c r="F979" s="122" t="s">
        <v>3495</v>
      </c>
      <c r="G979" s="122" t="s">
        <v>3296</v>
      </c>
      <c r="H979" s="121" t="s">
        <v>212</v>
      </c>
    </row>
    <row r="980" spans="1:8" ht="38.25" x14ac:dyDescent="0.25">
      <c r="A980" s="121" t="s">
        <v>3496</v>
      </c>
      <c r="B980" s="115">
        <v>81</v>
      </c>
      <c r="C980" s="122" t="s">
        <v>521</v>
      </c>
      <c r="D980" s="121">
        <v>20190215</v>
      </c>
      <c r="E980" s="115">
        <v>81</v>
      </c>
      <c r="F980" s="122" t="s">
        <v>3497</v>
      </c>
      <c r="G980" s="122" t="s">
        <v>3296</v>
      </c>
      <c r="H980" s="121" t="s">
        <v>212</v>
      </c>
    </row>
    <row r="981" spans="1:8" ht="51" x14ac:dyDescent="0.25">
      <c r="A981" s="121" t="s">
        <v>3498</v>
      </c>
      <c r="B981" s="115">
        <v>9.15</v>
      </c>
      <c r="C981" s="122" t="s">
        <v>521</v>
      </c>
      <c r="D981" s="121">
        <v>20190215</v>
      </c>
      <c r="E981" s="115">
        <v>9.15</v>
      </c>
      <c r="F981" s="122" t="s">
        <v>3499</v>
      </c>
      <c r="G981" s="122" t="s">
        <v>3299</v>
      </c>
      <c r="H981" s="121" t="s">
        <v>212</v>
      </c>
    </row>
    <row r="982" spans="1:8" ht="38.25" x14ac:dyDescent="0.25">
      <c r="A982" s="121" t="s">
        <v>3500</v>
      </c>
      <c r="B982" s="115">
        <v>44</v>
      </c>
      <c r="C982" s="122" t="s">
        <v>511</v>
      </c>
      <c r="D982" s="121">
        <v>20190218</v>
      </c>
      <c r="E982" s="115">
        <v>44</v>
      </c>
      <c r="F982" s="122" t="s">
        <v>3501</v>
      </c>
      <c r="G982" s="122" t="s">
        <v>3502</v>
      </c>
      <c r="H982" s="121" t="s">
        <v>212</v>
      </c>
    </row>
    <row r="983" spans="1:8" ht="38.25" x14ac:dyDescent="0.25">
      <c r="A983" s="121" t="s">
        <v>3503</v>
      </c>
      <c r="B983" s="115">
        <v>22</v>
      </c>
      <c r="C983" s="122" t="s">
        <v>483</v>
      </c>
      <c r="D983" s="121">
        <v>20190218</v>
      </c>
      <c r="E983" s="115">
        <v>22</v>
      </c>
      <c r="F983" s="122" t="s">
        <v>3504</v>
      </c>
      <c r="G983" s="122" t="s">
        <v>3502</v>
      </c>
      <c r="H983" s="121" t="s">
        <v>212</v>
      </c>
    </row>
    <row r="984" spans="1:8" ht="38.25" x14ac:dyDescent="0.25">
      <c r="A984" s="121" t="s">
        <v>3505</v>
      </c>
      <c r="B984" s="115">
        <v>987.15</v>
      </c>
      <c r="C984" s="122" t="s">
        <v>607</v>
      </c>
      <c r="D984" s="121">
        <v>20190218</v>
      </c>
      <c r="E984" s="115">
        <v>987.15</v>
      </c>
      <c r="F984" s="122" t="s">
        <v>3506</v>
      </c>
      <c r="G984" s="122" t="s">
        <v>3313</v>
      </c>
      <c r="H984" s="121" t="s">
        <v>212</v>
      </c>
    </row>
    <row r="985" spans="1:8" ht="63.75" x14ac:dyDescent="0.25">
      <c r="A985" s="121" t="s">
        <v>3507</v>
      </c>
      <c r="B985" s="115">
        <v>98.46</v>
      </c>
      <c r="C985" s="122" t="s">
        <v>607</v>
      </c>
      <c r="D985" s="121">
        <v>20190219</v>
      </c>
      <c r="E985" s="115">
        <v>98.46</v>
      </c>
      <c r="F985" s="122" t="s">
        <v>3508</v>
      </c>
      <c r="G985" s="122" t="s">
        <v>3313</v>
      </c>
      <c r="H985" s="121" t="s">
        <v>212</v>
      </c>
    </row>
    <row r="986" spans="1:8" ht="76.5" x14ac:dyDescent="0.25">
      <c r="A986" s="121" t="s">
        <v>3509</v>
      </c>
      <c r="B986" s="115">
        <v>30.55</v>
      </c>
      <c r="C986" s="122" t="s">
        <v>2381</v>
      </c>
      <c r="D986" s="121">
        <v>20190219</v>
      </c>
      <c r="E986" s="115">
        <v>30.55</v>
      </c>
      <c r="F986" s="122" t="s">
        <v>3510</v>
      </c>
      <c r="G986" s="122" t="s">
        <v>3424</v>
      </c>
      <c r="H986" s="121" t="s">
        <v>212</v>
      </c>
    </row>
    <row r="987" spans="1:8" ht="63.75" x14ac:dyDescent="0.25">
      <c r="A987" s="121" t="s">
        <v>3511</v>
      </c>
      <c r="B987" s="115">
        <v>78.8</v>
      </c>
      <c r="C987" s="122" t="s">
        <v>521</v>
      </c>
      <c r="D987" s="121">
        <v>20190219</v>
      </c>
      <c r="E987" s="115">
        <v>78.8</v>
      </c>
      <c r="F987" s="122" t="s">
        <v>3512</v>
      </c>
      <c r="G987" s="122" t="s">
        <v>3296</v>
      </c>
      <c r="H987" s="121" t="s">
        <v>212</v>
      </c>
    </row>
    <row r="988" spans="1:8" ht="51" x14ac:dyDescent="0.25">
      <c r="A988" s="121" t="s">
        <v>3513</v>
      </c>
      <c r="B988" s="115">
        <v>101.1</v>
      </c>
      <c r="C988" s="122" t="s">
        <v>2310</v>
      </c>
      <c r="D988" s="121">
        <v>20190219</v>
      </c>
      <c r="E988" s="115">
        <v>101.1</v>
      </c>
      <c r="F988" s="122" t="s">
        <v>3514</v>
      </c>
      <c r="G988" s="122" t="s">
        <v>3296</v>
      </c>
      <c r="H988" s="121" t="s">
        <v>212</v>
      </c>
    </row>
    <row r="989" spans="1:8" ht="63.75" x14ac:dyDescent="0.25">
      <c r="A989" s="121" t="s">
        <v>3515</v>
      </c>
      <c r="B989" s="115">
        <v>12.6</v>
      </c>
      <c r="C989" s="122" t="s">
        <v>521</v>
      </c>
      <c r="D989" s="121">
        <v>20190219</v>
      </c>
      <c r="E989" s="115">
        <v>12.6</v>
      </c>
      <c r="F989" s="122" t="s">
        <v>3516</v>
      </c>
      <c r="G989" s="122" t="s">
        <v>3296</v>
      </c>
      <c r="H989" s="121" t="s">
        <v>212</v>
      </c>
    </row>
    <row r="990" spans="1:8" ht="63.75" x14ac:dyDescent="0.25">
      <c r="A990" s="121" t="s">
        <v>3517</v>
      </c>
      <c r="B990" s="115">
        <v>61.1</v>
      </c>
      <c r="C990" s="122" t="s">
        <v>2018</v>
      </c>
      <c r="D990" s="121">
        <v>20190219</v>
      </c>
      <c r="E990" s="115">
        <v>61.1</v>
      </c>
      <c r="F990" s="122" t="s">
        <v>3518</v>
      </c>
      <c r="G990" s="122" t="s">
        <v>3296</v>
      </c>
      <c r="H990" s="121" t="s">
        <v>212</v>
      </c>
    </row>
    <row r="991" spans="1:8" ht="51" x14ac:dyDescent="0.25">
      <c r="A991" s="121" t="s">
        <v>3519</v>
      </c>
      <c r="B991" s="115">
        <v>22.26</v>
      </c>
      <c r="C991" s="122" t="s">
        <v>3520</v>
      </c>
      <c r="D991" s="121">
        <v>20190219</v>
      </c>
      <c r="E991" s="115">
        <v>22.26</v>
      </c>
      <c r="F991" s="122" t="s">
        <v>3521</v>
      </c>
      <c r="G991" s="122" t="s">
        <v>3502</v>
      </c>
      <c r="H991" s="121" t="s">
        <v>212</v>
      </c>
    </row>
    <row r="992" spans="1:8" ht="63.75" x14ac:dyDescent="0.25">
      <c r="A992" s="121" t="s">
        <v>3522</v>
      </c>
      <c r="B992" s="115">
        <v>66</v>
      </c>
      <c r="C992" s="122" t="s">
        <v>521</v>
      </c>
      <c r="D992" s="121">
        <v>20190219</v>
      </c>
      <c r="E992" s="115">
        <v>66</v>
      </c>
      <c r="F992" s="122" t="s">
        <v>3523</v>
      </c>
      <c r="G992" s="122" t="s">
        <v>3296</v>
      </c>
      <c r="H992" s="121" t="s">
        <v>212</v>
      </c>
    </row>
    <row r="993" spans="1:8" ht="63.75" x14ac:dyDescent="0.25">
      <c r="A993" s="121" t="s">
        <v>3524</v>
      </c>
      <c r="B993" s="115">
        <v>165.71</v>
      </c>
      <c r="C993" s="122" t="s">
        <v>2921</v>
      </c>
      <c r="D993" s="121">
        <v>20190219</v>
      </c>
      <c r="E993" s="115">
        <v>165.71</v>
      </c>
      <c r="F993" s="122" t="s">
        <v>3525</v>
      </c>
      <c r="G993" s="122" t="s">
        <v>3296</v>
      </c>
      <c r="H993" s="121" t="s">
        <v>212</v>
      </c>
    </row>
    <row r="994" spans="1:8" ht="63.75" x14ac:dyDescent="0.25">
      <c r="A994" s="121" t="s">
        <v>3526</v>
      </c>
      <c r="B994" s="115">
        <v>78</v>
      </c>
      <c r="C994" s="122" t="s">
        <v>521</v>
      </c>
      <c r="D994" s="121">
        <v>20190219</v>
      </c>
      <c r="E994" s="115">
        <v>78</v>
      </c>
      <c r="F994" s="122" t="s">
        <v>3527</v>
      </c>
      <c r="G994" s="122" t="s">
        <v>3296</v>
      </c>
      <c r="H994" s="121" t="s">
        <v>212</v>
      </c>
    </row>
    <row r="995" spans="1:8" ht="63.75" x14ac:dyDescent="0.25">
      <c r="A995" s="121" t="s">
        <v>3528</v>
      </c>
      <c r="B995" s="115">
        <v>179.4</v>
      </c>
      <c r="C995" s="122" t="s">
        <v>3440</v>
      </c>
      <c r="D995" s="121">
        <v>20190219</v>
      </c>
      <c r="E995" s="115">
        <v>179.4</v>
      </c>
      <c r="F995" s="122" t="s">
        <v>3529</v>
      </c>
      <c r="G995" s="122" t="s">
        <v>3296</v>
      </c>
      <c r="H995" s="121" t="s">
        <v>212</v>
      </c>
    </row>
    <row r="996" spans="1:8" ht="63.75" x14ac:dyDescent="0.25">
      <c r="A996" s="121" t="s">
        <v>3530</v>
      </c>
      <c r="B996" s="115">
        <v>19.89</v>
      </c>
      <c r="C996" s="122" t="s">
        <v>521</v>
      </c>
      <c r="D996" s="121">
        <v>20190219</v>
      </c>
      <c r="E996" s="115">
        <v>19.89</v>
      </c>
      <c r="F996" s="122" t="s">
        <v>3531</v>
      </c>
      <c r="G996" s="122" t="s">
        <v>3296</v>
      </c>
      <c r="H996" s="121" t="s">
        <v>212</v>
      </c>
    </row>
    <row r="997" spans="1:8" ht="63.75" x14ac:dyDescent="0.25">
      <c r="A997" s="121" t="s">
        <v>3532</v>
      </c>
      <c r="B997" s="115">
        <v>63.3</v>
      </c>
      <c r="C997" s="122" t="s">
        <v>2249</v>
      </c>
      <c r="D997" s="121">
        <v>20190219</v>
      </c>
      <c r="E997" s="115">
        <v>63.3</v>
      </c>
      <c r="F997" s="122" t="s">
        <v>3533</v>
      </c>
      <c r="G997" s="122" t="s">
        <v>3296</v>
      </c>
      <c r="H997" s="121" t="s">
        <v>212</v>
      </c>
    </row>
    <row r="998" spans="1:8" ht="51" x14ac:dyDescent="0.25">
      <c r="A998" s="121" t="s">
        <v>3534</v>
      </c>
      <c r="B998" s="115">
        <v>192.4</v>
      </c>
      <c r="C998" s="122" t="s">
        <v>521</v>
      </c>
      <c r="D998" s="121">
        <v>20190220</v>
      </c>
      <c r="E998" s="115">
        <v>192.4</v>
      </c>
      <c r="F998" s="122" t="s">
        <v>3535</v>
      </c>
      <c r="G998" s="122" t="s">
        <v>3296</v>
      </c>
      <c r="H998" s="121" t="s">
        <v>212</v>
      </c>
    </row>
    <row r="999" spans="1:8" ht="38.25" x14ac:dyDescent="0.25">
      <c r="A999" s="121" t="s">
        <v>3536</v>
      </c>
      <c r="B999" s="115">
        <v>30.55</v>
      </c>
      <c r="C999" s="122" t="s">
        <v>620</v>
      </c>
      <c r="D999" s="121">
        <v>20190220</v>
      </c>
      <c r="E999" s="115">
        <v>30.55</v>
      </c>
      <c r="F999" s="122" t="s">
        <v>3537</v>
      </c>
      <c r="G999" s="122" t="s">
        <v>3296</v>
      </c>
      <c r="H999" s="121" t="s">
        <v>212</v>
      </c>
    </row>
    <row r="1000" spans="1:8" ht="51" x14ac:dyDescent="0.25">
      <c r="A1000" s="121" t="s">
        <v>3538</v>
      </c>
      <c r="B1000" s="115">
        <v>356</v>
      </c>
      <c r="C1000" s="122" t="s">
        <v>521</v>
      </c>
      <c r="D1000" s="121">
        <v>20190220</v>
      </c>
      <c r="E1000" s="115">
        <v>356</v>
      </c>
      <c r="F1000" s="122" t="s">
        <v>3539</v>
      </c>
      <c r="G1000" s="122" t="s">
        <v>3296</v>
      </c>
      <c r="H1000" s="121" t="s">
        <v>212</v>
      </c>
    </row>
    <row r="1001" spans="1:8" ht="51" x14ac:dyDescent="0.25">
      <c r="A1001" s="121" t="s">
        <v>3540</v>
      </c>
      <c r="B1001" s="115">
        <v>15.86</v>
      </c>
      <c r="C1001" s="122" t="s">
        <v>521</v>
      </c>
      <c r="D1001" s="121">
        <v>20190220</v>
      </c>
      <c r="E1001" s="115">
        <v>15.86</v>
      </c>
      <c r="F1001" s="122" t="s">
        <v>3541</v>
      </c>
      <c r="G1001" s="122" t="s">
        <v>3299</v>
      </c>
      <c r="H1001" s="121" t="s">
        <v>212</v>
      </c>
    </row>
    <row r="1002" spans="1:8" ht="51" x14ac:dyDescent="0.25">
      <c r="A1002" s="121" t="s">
        <v>3542</v>
      </c>
      <c r="B1002" s="115">
        <v>30.55</v>
      </c>
      <c r="C1002" s="122" t="s">
        <v>620</v>
      </c>
      <c r="D1002" s="121">
        <v>20190220</v>
      </c>
      <c r="E1002" s="115">
        <v>30.55</v>
      </c>
      <c r="F1002" s="122" t="s">
        <v>3543</v>
      </c>
      <c r="G1002" s="122" t="s">
        <v>3296</v>
      </c>
      <c r="H1002" s="121" t="s">
        <v>212</v>
      </c>
    </row>
    <row r="1003" spans="1:8" ht="51" x14ac:dyDescent="0.25">
      <c r="A1003" s="121" t="s">
        <v>3544</v>
      </c>
      <c r="B1003" s="115">
        <v>456</v>
      </c>
      <c r="C1003" s="122" t="s">
        <v>521</v>
      </c>
      <c r="D1003" s="121">
        <v>20190220</v>
      </c>
      <c r="E1003" s="115">
        <v>456</v>
      </c>
      <c r="F1003" s="122" t="s">
        <v>3545</v>
      </c>
      <c r="G1003" s="122" t="s">
        <v>3296</v>
      </c>
      <c r="H1003" s="121" t="s">
        <v>212</v>
      </c>
    </row>
    <row r="1004" spans="1:8" ht="51" x14ac:dyDescent="0.25">
      <c r="A1004" s="121" t="s">
        <v>3546</v>
      </c>
      <c r="B1004" s="115">
        <v>15.86</v>
      </c>
      <c r="C1004" s="122" t="s">
        <v>521</v>
      </c>
      <c r="D1004" s="121">
        <v>20190220</v>
      </c>
      <c r="E1004" s="115">
        <v>15.86</v>
      </c>
      <c r="F1004" s="122" t="s">
        <v>3547</v>
      </c>
      <c r="G1004" s="122" t="s">
        <v>3299</v>
      </c>
      <c r="H1004" s="121" t="s">
        <v>212</v>
      </c>
    </row>
    <row r="1005" spans="1:8" ht="51" x14ac:dyDescent="0.25">
      <c r="A1005" s="121" t="s">
        <v>3548</v>
      </c>
      <c r="B1005" s="115">
        <v>30.55</v>
      </c>
      <c r="C1005" s="122" t="s">
        <v>3206</v>
      </c>
      <c r="D1005" s="121">
        <v>20190220</v>
      </c>
      <c r="E1005" s="115">
        <v>30.55</v>
      </c>
      <c r="F1005" s="122" t="s">
        <v>3549</v>
      </c>
      <c r="G1005" s="122" t="s">
        <v>3296</v>
      </c>
      <c r="H1005" s="121" t="s">
        <v>212</v>
      </c>
    </row>
    <row r="1006" spans="1:8" ht="51" x14ac:dyDescent="0.25">
      <c r="A1006" s="121" t="s">
        <v>3550</v>
      </c>
      <c r="B1006" s="115">
        <v>101.8</v>
      </c>
      <c r="C1006" s="122" t="s">
        <v>521</v>
      </c>
      <c r="D1006" s="121">
        <v>20190220</v>
      </c>
      <c r="E1006" s="115">
        <v>101.8</v>
      </c>
      <c r="F1006" s="122" t="s">
        <v>3551</v>
      </c>
      <c r="G1006" s="122" t="s">
        <v>3296</v>
      </c>
      <c r="H1006" s="121" t="s">
        <v>212</v>
      </c>
    </row>
    <row r="1007" spans="1:8" ht="51" x14ac:dyDescent="0.25">
      <c r="A1007" s="121" t="s">
        <v>3552</v>
      </c>
      <c r="B1007" s="115">
        <v>30.55</v>
      </c>
      <c r="C1007" s="122" t="s">
        <v>3206</v>
      </c>
      <c r="D1007" s="121">
        <v>20190220</v>
      </c>
      <c r="E1007" s="115">
        <v>30.55</v>
      </c>
      <c r="F1007" s="122" t="s">
        <v>3553</v>
      </c>
      <c r="G1007" s="122" t="s">
        <v>3296</v>
      </c>
      <c r="H1007" s="121" t="s">
        <v>212</v>
      </c>
    </row>
    <row r="1008" spans="1:8" ht="25.5" x14ac:dyDescent="0.25">
      <c r="A1008" s="121" t="s">
        <v>3554</v>
      </c>
      <c r="B1008" s="115">
        <v>27.26</v>
      </c>
      <c r="C1008" s="122" t="s">
        <v>511</v>
      </c>
      <c r="D1008" s="121">
        <v>20190220</v>
      </c>
      <c r="E1008" s="115">
        <v>27.26</v>
      </c>
      <c r="F1008" s="122" t="s">
        <v>3555</v>
      </c>
      <c r="G1008" s="122" t="s">
        <v>3502</v>
      </c>
      <c r="H1008" s="121" t="s">
        <v>212</v>
      </c>
    </row>
    <row r="1009" spans="1:8" ht="25.5" x14ac:dyDescent="0.25">
      <c r="A1009" s="121" t="s">
        <v>3556</v>
      </c>
      <c r="B1009" s="115">
        <v>27.26</v>
      </c>
      <c r="C1009" s="122" t="s">
        <v>3557</v>
      </c>
      <c r="D1009" s="121">
        <v>20190220</v>
      </c>
      <c r="E1009" s="115">
        <v>27.26</v>
      </c>
      <c r="F1009" s="122" t="s">
        <v>3558</v>
      </c>
      <c r="G1009" s="122" t="s">
        <v>3502</v>
      </c>
      <c r="H1009" s="121" t="s">
        <v>212</v>
      </c>
    </row>
    <row r="1010" spans="1:8" ht="63.75" x14ac:dyDescent="0.25">
      <c r="A1010" s="121" t="s">
        <v>3559</v>
      </c>
      <c r="B1010" s="115">
        <v>26</v>
      </c>
      <c r="C1010" s="122" t="s">
        <v>521</v>
      </c>
      <c r="D1010" s="121">
        <v>20190221</v>
      </c>
      <c r="E1010" s="115">
        <v>26</v>
      </c>
      <c r="F1010" s="122" t="s">
        <v>3560</v>
      </c>
      <c r="G1010" s="122" t="s">
        <v>3313</v>
      </c>
      <c r="H1010" s="121" t="s">
        <v>212</v>
      </c>
    </row>
    <row r="1011" spans="1:8" ht="51" x14ac:dyDescent="0.25">
      <c r="A1011" s="121" t="s">
        <v>3561</v>
      </c>
      <c r="B1011" s="115">
        <v>161.1</v>
      </c>
      <c r="C1011" s="122" t="s">
        <v>479</v>
      </c>
      <c r="D1011" s="121">
        <v>20190221</v>
      </c>
      <c r="E1011" s="115">
        <v>161.1</v>
      </c>
      <c r="F1011" s="122" t="s">
        <v>3562</v>
      </c>
      <c r="G1011" s="122" t="s">
        <v>3313</v>
      </c>
      <c r="H1011" s="121" t="s">
        <v>212</v>
      </c>
    </row>
    <row r="1012" spans="1:8" ht="51" x14ac:dyDescent="0.25">
      <c r="A1012" s="121" t="s">
        <v>3563</v>
      </c>
      <c r="B1012" s="115">
        <v>22.26</v>
      </c>
      <c r="C1012" s="122" t="s">
        <v>3557</v>
      </c>
      <c r="D1012" s="121">
        <v>20190222</v>
      </c>
      <c r="E1012" s="115">
        <v>22.26</v>
      </c>
      <c r="F1012" s="122" t="s">
        <v>3564</v>
      </c>
      <c r="G1012" s="122" t="s">
        <v>3502</v>
      </c>
      <c r="H1012" s="121" t="s">
        <v>212</v>
      </c>
    </row>
    <row r="1013" spans="1:8" ht="51" x14ac:dyDescent="0.25">
      <c r="A1013" s="121" t="s">
        <v>3565</v>
      </c>
      <c r="B1013" s="115">
        <v>22.26</v>
      </c>
      <c r="C1013" s="122" t="s">
        <v>511</v>
      </c>
      <c r="D1013" s="121">
        <v>20190222</v>
      </c>
      <c r="E1013" s="115">
        <v>22.26</v>
      </c>
      <c r="F1013" s="122" t="s">
        <v>3566</v>
      </c>
      <c r="G1013" s="122" t="s">
        <v>3502</v>
      </c>
      <c r="H1013" s="121" t="s">
        <v>212</v>
      </c>
    </row>
    <row r="1014" spans="1:8" ht="76.5" x14ac:dyDescent="0.25">
      <c r="A1014" s="121" t="s">
        <v>3567</v>
      </c>
      <c r="B1014" s="115">
        <v>36.69</v>
      </c>
      <c r="C1014" s="122" t="s">
        <v>521</v>
      </c>
      <c r="D1014" s="121">
        <v>20190222</v>
      </c>
      <c r="E1014" s="115">
        <v>36.69</v>
      </c>
      <c r="F1014" s="122" t="s">
        <v>3568</v>
      </c>
      <c r="G1014" s="122" t="s">
        <v>3299</v>
      </c>
      <c r="H1014" s="121" t="s">
        <v>212</v>
      </c>
    </row>
    <row r="1015" spans="1:8" ht="76.5" x14ac:dyDescent="0.25">
      <c r="A1015" s="121" t="s">
        <v>3569</v>
      </c>
      <c r="B1015" s="115">
        <v>37.39</v>
      </c>
      <c r="C1015" s="122" t="s">
        <v>2528</v>
      </c>
      <c r="D1015" s="121">
        <v>20190222</v>
      </c>
      <c r="E1015" s="115">
        <v>37.39</v>
      </c>
      <c r="F1015" s="122" t="s">
        <v>3570</v>
      </c>
      <c r="G1015" s="122" t="s">
        <v>3313</v>
      </c>
      <c r="H1015" s="121" t="s">
        <v>212</v>
      </c>
    </row>
    <row r="1016" spans="1:8" ht="38.25" x14ac:dyDescent="0.25">
      <c r="A1016" s="121" t="s">
        <v>3571</v>
      </c>
      <c r="B1016" s="115">
        <v>45157.599999999999</v>
      </c>
      <c r="C1016" s="122" t="s">
        <v>297</v>
      </c>
      <c r="D1016" s="121">
        <v>20190225</v>
      </c>
      <c r="E1016" s="115">
        <v>45157.599999999999</v>
      </c>
      <c r="F1016" s="122" t="s">
        <v>3572</v>
      </c>
      <c r="G1016" s="122" t="s">
        <v>3573</v>
      </c>
      <c r="H1016" s="121" t="s">
        <v>212</v>
      </c>
    </row>
    <row r="1017" spans="1:8" ht="38.25" x14ac:dyDescent="0.25">
      <c r="A1017" s="121" t="s">
        <v>3574</v>
      </c>
      <c r="B1017" s="115">
        <v>63640.07</v>
      </c>
      <c r="C1017" s="122" t="s">
        <v>297</v>
      </c>
      <c r="D1017" s="121">
        <v>20190225</v>
      </c>
      <c r="E1017" s="115">
        <v>63640.07</v>
      </c>
      <c r="F1017" s="122" t="s">
        <v>3575</v>
      </c>
      <c r="G1017" s="122" t="s">
        <v>3576</v>
      </c>
      <c r="H1017" s="121" t="s">
        <v>212</v>
      </c>
    </row>
    <row r="1018" spans="1:8" ht="38.25" x14ac:dyDescent="0.25">
      <c r="A1018" s="121" t="s">
        <v>3577</v>
      </c>
      <c r="B1018" s="115">
        <v>2122.56</v>
      </c>
      <c r="C1018" s="122" t="s">
        <v>313</v>
      </c>
      <c r="D1018" s="121">
        <v>20190225</v>
      </c>
      <c r="E1018" s="115">
        <v>2122.56</v>
      </c>
      <c r="F1018" s="122" t="s">
        <v>3578</v>
      </c>
      <c r="G1018" s="122" t="s">
        <v>3579</v>
      </c>
      <c r="H1018" s="121" t="s">
        <v>212</v>
      </c>
    </row>
    <row r="1019" spans="1:8" ht="38.25" x14ac:dyDescent="0.25">
      <c r="A1019" s="121" t="s">
        <v>3580</v>
      </c>
      <c r="B1019" s="115">
        <v>2477.5300000000002</v>
      </c>
      <c r="C1019" s="122" t="s">
        <v>325</v>
      </c>
      <c r="D1019" s="121">
        <v>20190225</v>
      </c>
      <c r="E1019" s="115">
        <v>2477.5300000000002</v>
      </c>
      <c r="F1019" s="122" t="s">
        <v>3581</v>
      </c>
      <c r="G1019" s="122" t="s">
        <v>3582</v>
      </c>
      <c r="H1019" s="121" t="s">
        <v>212</v>
      </c>
    </row>
    <row r="1020" spans="1:8" ht="76.5" x14ac:dyDescent="0.25">
      <c r="A1020" s="121" t="s">
        <v>3583</v>
      </c>
      <c r="B1020" s="115">
        <v>7000</v>
      </c>
      <c r="C1020" s="122" t="s">
        <v>930</v>
      </c>
      <c r="D1020" s="121">
        <v>20190101</v>
      </c>
      <c r="E1020" s="115">
        <v>7000</v>
      </c>
      <c r="F1020" s="122" t="s">
        <v>3584</v>
      </c>
      <c r="G1020" s="122" t="s">
        <v>3585</v>
      </c>
      <c r="H1020" s="121" t="s">
        <v>212</v>
      </c>
    </row>
    <row r="1021" spans="1:8" ht="76.5" x14ac:dyDescent="0.25">
      <c r="A1021" s="121" t="s">
        <v>3586</v>
      </c>
      <c r="B1021" s="115">
        <v>1920</v>
      </c>
      <c r="C1021" s="122" t="s">
        <v>409</v>
      </c>
      <c r="D1021" s="121">
        <v>20190101</v>
      </c>
      <c r="E1021" s="115">
        <v>1920</v>
      </c>
      <c r="F1021" s="122" t="s">
        <v>2232</v>
      </c>
      <c r="G1021" s="122" t="s">
        <v>3587</v>
      </c>
      <c r="H1021" s="121" t="s">
        <v>212</v>
      </c>
    </row>
    <row r="1022" spans="1:8" ht="76.5" x14ac:dyDescent="0.25">
      <c r="A1022" s="121" t="s">
        <v>3588</v>
      </c>
      <c r="B1022" s="115">
        <v>595</v>
      </c>
      <c r="C1022" s="122" t="s">
        <v>332</v>
      </c>
      <c r="D1022" s="121">
        <v>20190101</v>
      </c>
      <c r="E1022" s="115">
        <v>595</v>
      </c>
      <c r="F1022" s="122" t="s">
        <v>3589</v>
      </c>
      <c r="G1022" s="122" t="s">
        <v>3590</v>
      </c>
      <c r="H1022" s="121" t="s">
        <v>212</v>
      </c>
    </row>
    <row r="1023" spans="1:8" ht="76.5" x14ac:dyDescent="0.25">
      <c r="A1023" s="121" t="s">
        <v>3591</v>
      </c>
      <c r="B1023" s="115">
        <v>834.61</v>
      </c>
      <c r="C1023" s="122" t="s">
        <v>607</v>
      </c>
      <c r="D1023" s="121">
        <v>20190225</v>
      </c>
      <c r="E1023" s="115">
        <v>834.61</v>
      </c>
      <c r="F1023" s="122" t="s">
        <v>3592</v>
      </c>
      <c r="G1023" s="122" t="s">
        <v>3502</v>
      </c>
      <c r="H1023" s="121" t="s">
        <v>212</v>
      </c>
    </row>
    <row r="1024" spans="1:8" ht="38.25" x14ac:dyDescent="0.25">
      <c r="A1024" s="121" t="s">
        <v>3593</v>
      </c>
      <c r="B1024" s="115">
        <v>1438.67</v>
      </c>
      <c r="C1024" s="122" t="s">
        <v>521</v>
      </c>
      <c r="D1024" s="121">
        <v>20190226</v>
      </c>
      <c r="E1024" s="115">
        <v>1438.67</v>
      </c>
      <c r="F1024" s="122" t="s">
        <v>3594</v>
      </c>
      <c r="G1024" s="122" t="s">
        <v>3296</v>
      </c>
      <c r="H1024" s="121" t="s">
        <v>212</v>
      </c>
    </row>
    <row r="1025" spans="1:8" ht="38.25" x14ac:dyDescent="0.25">
      <c r="A1025" s="121" t="s">
        <v>3595</v>
      </c>
      <c r="B1025" s="115">
        <v>242.8</v>
      </c>
      <c r="C1025" s="122" t="s">
        <v>521</v>
      </c>
      <c r="D1025" s="121">
        <v>20190226</v>
      </c>
      <c r="E1025" s="115">
        <v>242.8</v>
      </c>
      <c r="F1025" s="122" t="s">
        <v>3596</v>
      </c>
      <c r="G1025" s="122" t="s">
        <v>3299</v>
      </c>
      <c r="H1025" s="121" t="s">
        <v>212</v>
      </c>
    </row>
    <row r="1026" spans="1:8" ht="63.75" x14ac:dyDescent="0.25">
      <c r="A1026" s="121" t="s">
        <v>3597</v>
      </c>
      <c r="B1026" s="115">
        <v>56.45</v>
      </c>
      <c r="C1026" s="122" t="s">
        <v>1091</v>
      </c>
      <c r="D1026" s="121">
        <v>20190227</v>
      </c>
      <c r="E1026" s="115">
        <v>56.45</v>
      </c>
      <c r="F1026" s="122" t="s">
        <v>3598</v>
      </c>
      <c r="G1026" s="122" t="s">
        <v>3313</v>
      </c>
      <c r="H1026" s="121" t="s">
        <v>212</v>
      </c>
    </row>
    <row r="1027" spans="1:8" ht="76.5" x14ac:dyDescent="0.25">
      <c r="A1027" s="121" t="s">
        <v>3599</v>
      </c>
      <c r="B1027" s="115">
        <v>617.91999999999996</v>
      </c>
      <c r="C1027" s="122" t="s">
        <v>521</v>
      </c>
      <c r="D1027" s="121">
        <v>20190301</v>
      </c>
      <c r="E1027" s="115">
        <v>617.91999999999996</v>
      </c>
      <c r="F1027" s="122" t="s">
        <v>3600</v>
      </c>
      <c r="G1027" s="122" t="s">
        <v>3313</v>
      </c>
      <c r="H1027" s="121" t="s">
        <v>212</v>
      </c>
    </row>
    <row r="1028" spans="1:8" ht="38.25" x14ac:dyDescent="0.25">
      <c r="A1028" s="121" t="s">
        <v>3601</v>
      </c>
      <c r="B1028" s="115">
        <v>4320.1400000000003</v>
      </c>
      <c r="C1028" s="122" t="s">
        <v>325</v>
      </c>
      <c r="D1028" s="121">
        <v>20190101</v>
      </c>
      <c r="E1028" s="115">
        <v>4320.1400000000003</v>
      </c>
      <c r="F1028" s="122" t="s">
        <v>3602</v>
      </c>
      <c r="G1028" s="122" t="s">
        <v>3603</v>
      </c>
      <c r="H1028" s="121" t="s">
        <v>212</v>
      </c>
    </row>
    <row r="1029" spans="1:8" ht="89.25" x14ac:dyDescent="0.25">
      <c r="A1029" s="121" t="s">
        <v>3604</v>
      </c>
      <c r="B1029" s="115">
        <v>54.6</v>
      </c>
      <c r="C1029" s="122" t="s">
        <v>521</v>
      </c>
      <c r="D1029" s="121">
        <v>20190301</v>
      </c>
      <c r="E1029" s="115">
        <v>54.6</v>
      </c>
      <c r="F1029" s="122" t="s">
        <v>3605</v>
      </c>
      <c r="G1029" s="122" t="s">
        <v>3299</v>
      </c>
      <c r="H1029" s="121" t="s">
        <v>212</v>
      </c>
    </row>
    <row r="1030" spans="1:8" ht="76.5" x14ac:dyDescent="0.25">
      <c r="A1030" s="121" t="s">
        <v>3606</v>
      </c>
      <c r="B1030" s="115">
        <v>329.41</v>
      </c>
      <c r="C1030" s="122" t="s">
        <v>3253</v>
      </c>
      <c r="D1030" s="121">
        <v>20190301</v>
      </c>
      <c r="E1030" s="115">
        <v>329.41</v>
      </c>
      <c r="F1030" s="122" t="s">
        <v>3607</v>
      </c>
      <c r="G1030" s="122" t="s">
        <v>3313</v>
      </c>
      <c r="H1030" s="121" t="s">
        <v>212</v>
      </c>
    </row>
    <row r="1031" spans="1:8" ht="38.25" x14ac:dyDescent="0.25">
      <c r="A1031" s="121" t="s">
        <v>3608</v>
      </c>
      <c r="B1031" s="115">
        <v>217</v>
      </c>
      <c r="C1031" s="122" t="s">
        <v>325</v>
      </c>
      <c r="D1031" s="121">
        <v>20190101</v>
      </c>
      <c r="E1031" s="115">
        <v>217</v>
      </c>
      <c r="F1031" s="122" t="s">
        <v>3609</v>
      </c>
      <c r="G1031" s="122" t="s">
        <v>3610</v>
      </c>
      <c r="H1031" s="121" t="s">
        <v>212</v>
      </c>
    </row>
    <row r="1032" spans="1:8" ht="51" x14ac:dyDescent="0.25">
      <c r="A1032" s="121" t="s">
        <v>3611</v>
      </c>
      <c r="B1032" s="115">
        <v>22</v>
      </c>
      <c r="C1032" s="122" t="s">
        <v>511</v>
      </c>
      <c r="D1032" s="121">
        <v>20190301</v>
      </c>
      <c r="E1032" s="115">
        <v>22</v>
      </c>
      <c r="F1032" s="122" t="s">
        <v>3612</v>
      </c>
      <c r="G1032" s="122" t="s">
        <v>3502</v>
      </c>
      <c r="H1032" s="121" t="s">
        <v>212</v>
      </c>
    </row>
    <row r="1033" spans="1:8" ht="51" x14ac:dyDescent="0.25">
      <c r="A1033" s="121" t="s">
        <v>3613</v>
      </c>
      <c r="B1033" s="115">
        <v>17.260000000000002</v>
      </c>
      <c r="C1033" s="122" t="s">
        <v>483</v>
      </c>
      <c r="D1033" s="121">
        <v>20190301</v>
      </c>
      <c r="E1033" s="115">
        <v>17.260000000000002</v>
      </c>
      <c r="F1033" s="122" t="s">
        <v>3614</v>
      </c>
      <c r="G1033" s="122" t="s">
        <v>3502</v>
      </c>
      <c r="H1033" s="121" t="s">
        <v>212</v>
      </c>
    </row>
    <row r="1034" spans="1:8" ht="38.25" x14ac:dyDescent="0.25">
      <c r="A1034" s="121" t="s">
        <v>3615</v>
      </c>
      <c r="B1034" s="115">
        <v>1710.35</v>
      </c>
      <c r="C1034" s="122" t="s">
        <v>325</v>
      </c>
      <c r="D1034" s="121">
        <v>20190101</v>
      </c>
      <c r="E1034" s="115">
        <v>1710.35</v>
      </c>
      <c r="F1034" s="122" t="s">
        <v>3602</v>
      </c>
      <c r="G1034" s="122" t="s">
        <v>3616</v>
      </c>
      <c r="H1034" s="121" t="s">
        <v>212</v>
      </c>
    </row>
    <row r="1035" spans="1:8" ht="38.25" x14ac:dyDescent="0.25">
      <c r="A1035" s="121" t="s">
        <v>3617</v>
      </c>
      <c r="B1035" s="115">
        <v>3375.25</v>
      </c>
      <c r="C1035" s="122" t="s">
        <v>325</v>
      </c>
      <c r="D1035" s="121">
        <v>20190101</v>
      </c>
      <c r="E1035" s="115">
        <v>3375.25</v>
      </c>
      <c r="F1035" s="122" t="s">
        <v>3602</v>
      </c>
      <c r="G1035" s="122" t="s">
        <v>3618</v>
      </c>
      <c r="H1035" s="121" t="s">
        <v>212</v>
      </c>
    </row>
    <row r="1036" spans="1:8" ht="63.75" x14ac:dyDescent="0.25">
      <c r="A1036" s="121" t="s">
        <v>3619</v>
      </c>
      <c r="B1036" s="115">
        <v>57.3</v>
      </c>
      <c r="C1036" s="122" t="s">
        <v>521</v>
      </c>
      <c r="D1036" s="121">
        <v>20190304</v>
      </c>
      <c r="E1036" s="115">
        <v>57.3</v>
      </c>
      <c r="F1036" s="122" t="s">
        <v>3620</v>
      </c>
      <c r="G1036" s="122" t="s">
        <v>3296</v>
      </c>
      <c r="H1036" s="121" t="s">
        <v>212</v>
      </c>
    </row>
    <row r="1037" spans="1:8" ht="63.75" x14ac:dyDescent="0.25">
      <c r="A1037" s="121" t="s">
        <v>3621</v>
      </c>
      <c r="B1037" s="115">
        <v>50.55</v>
      </c>
      <c r="C1037" s="122" t="s">
        <v>2467</v>
      </c>
      <c r="D1037" s="121">
        <v>20190304</v>
      </c>
      <c r="E1037" s="115">
        <v>50.55</v>
      </c>
      <c r="F1037" s="122" t="s">
        <v>3622</v>
      </c>
      <c r="G1037" s="122" t="s">
        <v>3296</v>
      </c>
      <c r="H1037" s="121" t="s">
        <v>212</v>
      </c>
    </row>
    <row r="1038" spans="1:8" ht="63.75" x14ac:dyDescent="0.25">
      <c r="A1038" s="121" t="s">
        <v>3623</v>
      </c>
      <c r="B1038" s="115">
        <v>47.52</v>
      </c>
      <c r="C1038" s="122" t="s">
        <v>511</v>
      </c>
      <c r="D1038" s="121">
        <v>20190304</v>
      </c>
      <c r="E1038" s="115">
        <v>47.52</v>
      </c>
      <c r="F1038" s="122" t="s">
        <v>3624</v>
      </c>
      <c r="G1038" s="122" t="s">
        <v>3502</v>
      </c>
      <c r="H1038" s="121" t="s">
        <v>212</v>
      </c>
    </row>
    <row r="1039" spans="1:8" ht="63.75" x14ac:dyDescent="0.25">
      <c r="A1039" s="121" t="s">
        <v>3625</v>
      </c>
      <c r="B1039" s="115">
        <v>48.52</v>
      </c>
      <c r="C1039" s="122" t="s">
        <v>511</v>
      </c>
      <c r="D1039" s="121">
        <v>20190304</v>
      </c>
      <c r="E1039" s="115">
        <v>48.52</v>
      </c>
      <c r="F1039" s="122" t="s">
        <v>3626</v>
      </c>
      <c r="G1039" s="122" t="s">
        <v>3502</v>
      </c>
      <c r="H1039" s="121" t="s">
        <v>212</v>
      </c>
    </row>
    <row r="1040" spans="1:8" ht="63.75" x14ac:dyDescent="0.25">
      <c r="A1040" s="121" t="s">
        <v>3627</v>
      </c>
      <c r="B1040" s="115">
        <v>53.6</v>
      </c>
      <c r="C1040" s="122" t="s">
        <v>521</v>
      </c>
      <c r="D1040" s="121">
        <v>20190304</v>
      </c>
      <c r="E1040" s="115">
        <v>53.6</v>
      </c>
      <c r="F1040" s="122" t="s">
        <v>3628</v>
      </c>
      <c r="G1040" s="122" t="s">
        <v>3296</v>
      </c>
      <c r="H1040" s="121" t="s">
        <v>212</v>
      </c>
    </row>
    <row r="1041" spans="1:8" ht="63.75" x14ac:dyDescent="0.25">
      <c r="A1041" s="121" t="s">
        <v>3629</v>
      </c>
      <c r="B1041" s="115">
        <v>50.55</v>
      </c>
      <c r="C1041" s="122" t="s">
        <v>2467</v>
      </c>
      <c r="D1041" s="121">
        <v>20190304</v>
      </c>
      <c r="E1041" s="115">
        <v>50.55</v>
      </c>
      <c r="F1041" s="122" t="s">
        <v>3630</v>
      </c>
      <c r="G1041" s="122" t="s">
        <v>3296</v>
      </c>
      <c r="H1041" s="121" t="s">
        <v>212</v>
      </c>
    </row>
    <row r="1042" spans="1:8" ht="63.75" x14ac:dyDescent="0.25">
      <c r="A1042" s="121" t="s">
        <v>3631</v>
      </c>
      <c r="B1042" s="115">
        <v>98.4</v>
      </c>
      <c r="C1042" s="122" t="s">
        <v>607</v>
      </c>
      <c r="D1042" s="121">
        <v>20190304</v>
      </c>
      <c r="E1042" s="115">
        <v>98.4</v>
      </c>
      <c r="F1042" s="122" t="s">
        <v>3632</v>
      </c>
      <c r="G1042" s="122" t="s">
        <v>3313</v>
      </c>
      <c r="H1042" s="121" t="s">
        <v>212</v>
      </c>
    </row>
    <row r="1043" spans="1:8" ht="76.5" x14ac:dyDescent="0.25">
      <c r="A1043" s="121" t="s">
        <v>3633</v>
      </c>
      <c r="B1043" s="115">
        <v>68.099999999999994</v>
      </c>
      <c r="C1043" s="122" t="s">
        <v>2249</v>
      </c>
      <c r="D1043" s="121">
        <v>20190304</v>
      </c>
      <c r="E1043" s="115">
        <v>68.099999999999994</v>
      </c>
      <c r="F1043" s="122" t="s">
        <v>3634</v>
      </c>
      <c r="G1043" s="122" t="s">
        <v>3296</v>
      </c>
      <c r="H1043" s="121" t="s">
        <v>212</v>
      </c>
    </row>
    <row r="1044" spans="1:8" ht="51" x14ac:dyDescent="0.25">
      <c r="A1044" s="121" t="s">
        <v>3635</v>
      </c>
      <c r="B1044" s="115">
        <v>43.55</v>
      </c>
      <c r="C1044" s="122" t="s">
        <v>2310</v>
      </c>
      <c r="D1044" s="121">
        <v>20190304</v>
      </c>
      <c r="E1044" s="115">
        <v>43.55</v>
      </c>
      <c r="F1044" s="122" t="s">
        <v>3636</v>
      </c>
      <c r="G1044" s="122" t="s">
        <v>3296</v>
      </c>
      <c r="H1044" s="121" t="s">
        <v>212</v>
      </c>
    </row>
    <row r="1045" spans="1:8" ht="63.75" x14ac:dyDescent="0.25">
      <c r="A1045" s="121" t="s">
        <v>3637</v>
      </c>
      <c r="B1045" s="115">
        <v>39.21</v>
      </c>
      <c r="C1045" s="122" t="s">
        <v>521</v>
      </c>
      <c r="D1045" s="121">
        <v>20190304</v>
      </c>
      <c r="E1045" s="115">
        <v>39.21</v>
      </c>
      <c r="F1045" s="122" t="s">
        <v>3638</v>
      </c>
      <c r="G1045" s="122" t="s">
        <v>3296</v>
      </c>
      <c r="H1045" s="121" t="s">
        <v>212</v>
      </c>
    </row>
    <row r="1046" spans="1:8" ht="63.75" x14ac:dyDescent="0.25">
      <c r="A1046" s="121" t="s">
        <v>3639</v>
      </c>
      <c r="B1046" s="115">
        <v>90.7</v>
      </c>
      <c r="C1046" s="122" t="s">
        <v>1236</v>
      </c>
      <c r="D1046" s="121">
        <v>20190304</v>
      </c>
      <c r="E1046" s="115">
        <v>90.7</v>
      </c>
      <c r="F1046" s="122" t="s">
        <v>3640</v>
      </c>
      <c r="G1046" s="122" t="s">
        <v>3296</v>
      </c>
      <c r="H1046" s="121" t="s">
        <v>212</v>
      </c>
    </row>
    <row r="1047" spans="1:8" ht="63.75" x14ac:dyDescent="0.25">
      <c r="A1047" s="121" t="s">
        <v>3641</v>
      </c>
      <c r="B1047" s="115">
        <v>85.9</v>
      </c>
      <c r="C1047" s="122" t="s">
        <v>521</v>
      </c>
      <c r="D1047" s="121">
        <v>20190305</v>
      </c>
      <c r="E1047" s="115">
        <v>85.9</v>
      </c>
      <c r="F1047" s="122" t="s">
        <v>3642</v>
      </c>
      <c r="G1047" s="122" t="s">
        <v>3296</v>
      </c>
      <c r="H1047" s="121" t="s">
        <v>212</v>
      </c>
    </row>
    <row r="1048" spans="1:8" ht="76.5" x14ac:dyDescent="0.25">
      <c r="A1048" s="121" t="s">
        <v>3643</v>
      </c>
      <c r="B1048" s="115">
        <v>50.55</v>
      </c>
      <c r="C1048" s="122" t="s">
        <v>3644</v>
      </c>
      <c r="D1048" s="121">
        <v>20190305</v>
      </c>
      <c r="E1048" s="115">
        <v>50.55</v>
      </c>
      <c r="F1048" s="122" t="s">
        <v>3645</v>
      </c>
      <c r="G1048" s="122" t="s">
        <v>3296</v>
      </c>
      <c r="H1048" s="121" t="s">
        <v>212</v>
      </c>
    </row>
    <row r="1049" spans="1:8" ht="51" x14ac:dyDescent="0.25">
      <c r="A1049" s="121" t="s">
        <v>3646</v>
      </c>
      <c r="B1049" s="115">
        <v>626.01</v>
      </c>
      <c r="C1049" s="122" t="s">
        <v>607</v>
      </c>
      <c r="D1049" s="121">
        <v>20190305</v>
      </c>
      <c r="E1049" s="115">
        <v>626.01</v>
      </c>
      <c r="F1049" s="122" t="s">
        <v>3647</v>
      </c>
      <c r="G1049" s="122" t="s">
        <v>3313</v>
      </c>
      <c r="H1049" s="121" t="s">
        <v>212</v>
      </c>
    </row>
    <row r="1050" spans="1:8" ht="51" x14ac:dyDescent="0.25">
      <c r="A1050" s="121" t="s">
        <v>3648</v>
      </c>
      <c r="B1050" s="115">
        <v>82.05</v>
      </c>
      <c r="C1050" s="122" t="s">
        <v>479</v>
      </c>
      <c r="D1050" s="121">
        <v>20190305</v>
      </c>
      <c r="E1050" s="115">
        <v>82.05</v>
      </c>
      <c r="F1050" s="122" t="s">
        <v>3649</v>
      </c>
      <c r="G1050" s="122" t="s">
        <v>3313</v>
      </c>
      <c r="H1050" s="121" t="s">
        <v>212</v>
      </c>
    </row>
    <row r="1051" spans="1:8" ht="51" x14ac:dyDescent="0.25">
      <c r="A1051" s="121" t="s">
        <v>3650</v>
      </c>
      <c r="B1051" s="115">
        <v>17.260000000000002</v>
      </c>
      <c r="C1051" s="122" t="s">
        <v>483</v>
      </c>
      <c r="D1051" s="121">
        <v>20190307</v>
      </c>
      <c r="E1051" s="115">
        <v>17.260000000000002</v>
      </c>
      <c r="F1051" s="122" t="s">
        <v>3651</v>
      </c>
      <c r="G1051" s="122" t="s">
        <v>3502</v>
      </c>
      <c r="H1051" s="121" t="s">
        <v>212</v>
      </c>
    </row>
    <row r="1052" spans="1:8" ht="51" x14ac:dyDescent="0.25">
      <c r="A1052" s="121" t="s">
        <v>3652</v>
      </c>
      <c r="B1052" s="115">
        <v>8.26</v>
      </c>
      <c r="C1052" s="122" t="s">
        <v>483</v>
      </c>
      <c r="D1052" s="121">
        <v>20190307</v>
      </c>
      <c r="E1052" s="115">
        <v>8.26</v>
      </c>
      <c r="F1052" s="122" t="s">
        <v>3653</v>
      </c>
      <c r="G1052" s="122" t="s">
        <v>3502</v>
      </c>
      <c r="H1052" s="121" t="s">
        <v>212</v>
      </c>
    </row>
    <row r="1053" spans="1:8" ht="51" x14ac:dyDescent="0.25">
      <c r="A1053" s="121" t="s">
        <v>3654</v>
      </c>
      <c r="B1053" s="115">
        <v>32.26</v>
      </c>
      <c r="C1053" s="122" t="s">
        <v>511</v>
      </c>
      <c r="D1053" s="121">
        <v>20190307</v>
      </c>
      <c r="E1053" s="115">
        <v>32.26</v>
      </c>
      <c r="F1053" s="122" t="s">
        <v>3655</v>
      </c>
      <c r="G1053" s="122" t="s">
        <v>3502</v>
      </c>
      <c r="H1053" s="121" t="s">
        <v>212</v>
      </c>
    </row>
    <row r="1054" spans="1:8" ht="38.25" x14ac:dyDescent="0.25">
      <c r="A1054" s="121" t="s">
        <v>3656</v>
      </c>
      <c r="B1054" s="115">
        <v>31.26</v>
      </c>
      <c r="C1054" s="122" t="s">
        <v>2212</v>
      </c>
      <c r="D1054" s="121">
        <v>20190307</v>
      </c>
      <c r="E1054" s="115">
        <v>31.26</v>
      </c>
      <c r="F1054" s="122" t="s">
        <v>3657</v>
      </c>
      <c r="G1054" s="122" t="s">
        <v>3466</v>
      </c>
      <c r="H1054" s="121" t="s">
        <v>212</v>
      </c>
    </row>
    <row r="1055" spans="1:8" ht="89.25" x14ac:dyDescent="0.25">
      <c r="A1055" s="121" t="s">
        <v>3658</v>
      </c>
      <c r="B1055" s="115">
        <v>100</v>
      </c>
      <c r="C1055" s="122" t="s">
        <v>3659</v>
      </c>
      <c r="D1055" s="121">
        <v>20190307</v>
      </c>
      <c r="E1055" s="115">
        <v>100</v>
      </c>
      <c r="F1055" s="122" t="s">
        <v>3660</v>
      </c>
      <c r="G1055" s="122" t="s">
        <v>3661</v>
      </c>
      <c r="H1055" s="121" t="s">
        <v>212</v>
      </c>
    </row>
    <row r="1056" spans="1:8" ht="89.25" x14ac:dyDescent="0.25">
      <c r="A1056" s="121" t="s">
        <v>3662</v>
      </c>
      <c r="B1056" s="115">
        <v>919.18</v>
      </c>
      <c r="C1056" s="122" t="s">
        <v>607</v>
      </c>
      <c r="D1056" s="121">
        <v>20190308</v>
      </c>
      <c r="E1056" s="115">
        <v>919.18</v>
      </c>
      <c r="F1056" s="122" t="s">
        <v>3663</v>
      </c>
      <c r="G1056" s="122" t="s">
        <v>3664</v>
      </c>
      <c r="H1056" s="121" t="s">
        <v>212</v>
      </c>
    </row>
    <row r="1057" spans="1:8" ht="38.25" x14ac:dyDescent="0.25">
      <c r="A1057" s="121" t="s">
        <v>3665</v>
      </c>
      <c r="B1057" s="115">
        <v>230.55</v>
      </c>
      <c r="C1057" s="122" t="s">
        <v>479</v>
      </c>
      <c r="D1057" s="121">
        <v>20190311</v>
      </c>
      <c r="E1057" s="115">
        <v>230.55</v>
      </c>
      <c r="F1057" s="122" t="s">
        <v>3666</v>
      </c>
      <c r="G1057" s="122" t="s">
        <v>3313</v>
      </c>
      <c r="H1057" s="121" t="s">
        <v>212</v>
      </c>
    </row>
    <row r="1058" spans="1:8" ht="76.5" x14ac:dyDescent="0.25">
      <c r="A1058" s="121" t="s">
        <v>3667</v>
      </c>
      <c r="B1058" s="115">
        <v>65.5</v>
      </c>
      <c r="C1058" s="122" t="s">
        <v>2249</v>
      </c>
      <c r="D1058" s="121">
        <v>20190311</v>
      </c>
      <c r="E1058" s="115">
        <v>65.5</v>
      </c>
      <c r="F1058" s="122" t="s">
        <v>3668</v>
      </c>
      <c r="G1058" s="122" t="s">
        <v>3296</v>
      </c>
      <c r="H1058" s="121" t="s">
        <v>212</v>
      </c>
    </row>
    <row r="1059" spans="1:8" ht="51" x14ac:dyDescent="0.25">
      <c r="A1059" s="121" t="s">
        <v>3669</v>
      </c>
      <c r="B1059" s="115">
        <v>3987.6</v>
      </c>
      <c r="C1059" s="122" t="s">
        <v>409</v>
      </c>
      <c r="D1059" s="121">
        <v>20190101</v>
      </c>
      <c r="E1059" s="115">
        <v>3987.6</v>
      </c>
      <c r="F1059" s="122" t="s">
        <v>2253</v>
      </c>
      <c r="G1059" s="122" t="s">
        <v>3670</v>
      </c>
      <c r="H1059" s="121" t="s">
        <v>212</v>
      </c>
    </row>
    <row r="1060" spans="1:8" ht="63.75" x14ac:dyDescent="0.25">
      <c r="A1060" s="121" t="s">
        <v>3671</v>
      </c>
      <c r="B1060" s="115">
        <v>1530</v>
      </c>
      <c r="C1060" s="122" t="s">
        <v>332</v>
      </c>
      <c r="D1060" s="121">
        <v>20190101</v>
      </c>
      <c r="E1060" s="115">
        <v>1530</v>
      </c>
      <c r="F1060" s="122" t="s">
        <v>2256</v>
      </c>
      <c r="G1060" s="122" t="s">
        <v>3672</v>
      </c>
      <c r="H1060" s="121" t="s">
        <v>212</v>
      </c>
    </row>
    <row r="1061" spans="1:8" ht="51" x14ac:dyDescent="0.25">
      <c r="A1061" s="121" t="s">
        <v>3673</v>
      </c>
      <c r="B1061" s="115">
        <v>64.099999999999994</v>
      </c>
      <c r="C1061" s="122" t="s">
        <v>3440</v>
      </c>
      <c r="D1061" s="121">
        <v>20190311</v>
      </c>
      <c r="E1061" s="115">
        <v>64.099999999999994</v>
      </c>
      <c r="F1061" s="122" t="s">
        <v>3674</v>
      </c>
      <c r="G1061" s="122" t="s">
        <v>3296</v>
      </c>
      <c r="H1061" s="121" t="s">
        <v>212</v>
      </c>
    </row>
    <row r="1062" spans="1:8" ht="63.75" x14ac:dyDescent="0.25">
      <c r="A1062" s="121" t="s">
        <v>3675</v>
      </c>
      <c r="B1062" s="115">
        <v>30.55</v>
      </c>
      <c r="C1062" s="122" t="s">
        <v>2381</v>
      </c>
      <c r="D1062" s="121">
        <v>20190311</v>
      </c>
      <c r="E1062" s="115">
        <v>30.55</v>
      </c>
      <c r="F1062" s="122" t="s">
        <v>3676</v>
      </c>
      <c r="G1062" s="122" t="s">
        <v>3424</v>
      </c>
      <c r="H1062" s="121" t="s">
        <v>212</v>
      </c>
    </row>
    <row r="1063" spans="1:8" ht="51" x14ac:dyDescent="0.25">
      <c r="A1063" s="121" t="s">
        <v>3677</v>
      </c>
      <c r="B1063" s="115">
        <v>50.55</v>
      </c>
      <c r="C1063" s="122" t="s">
        <v>2310</v>
      </c>
      <c r="D1063" s="121">
        <v>20190312</v>
      </c>
      <c r="E1063" s="115">
        <v>50.55</v>
      </c>
      <c r="F1063" s="122" t="s">
        <v>3678</v>
      </c>
      <c r="G1063" s="122" t="s">
        <v>3296</v>
      </c>
      <c r="H1063" s="121" t="s">
        <v>212</v>
      </c>
    </row>
    <row r="1064" spans="1:8" ht="89.25" x14ac:dyDescent="0.25">
      <c r="A1064" s="121" t="s">
        <v>3679</v>
      </c>
      <c r="B1064" s="115">
        <v>16</v>
      </c>
      <c r="C1064" s="122" t="s">
        <v>521</v>
      </c>
      <c r="D1064" s="121">
        <v>20190312</v>
      </c>
      <c r="E1064" s="115">
        <v>16</v>
      </c>
      <c r="F1064" s="122" t="s">
        <v>3680</v>
      </c>
      <c r="G1064" s="122" t="s">
        <v>3502</v>
      </c>
      <c r="H1064" s="121" t="s">
        <v>212</v>
      </c>
    </row>
    <row r="1065" spans="1:8" ht="89.25" x14ac:dyDescent="0.25">
      <c r="A1065" s="121" t="s">
        <v>3681</v>
      </c>
      <c r="B1065" s="115">
        <v>300</v>
      </c>
      <c r="C1065" s="122" t="s">
        <v>495</v>
      </c>
      <c r="D1065" s="121">
        <v>20190312</v>
      </c>
      <c r="E1065" s="115">
        <v>300</v>
      </c>
      <c r="F1065" s="122" t="s">
        <v>3682</v>
      </c>
      <c r="G1065" s="122" t="s">
        <v>3502</v>
      </c>
      <c r="H1065" s="121" t="s">
        <v>212</v>
      </c>
    </row>
    <row r="1066" spans="1:8" ht="76.5" x14ac:dyDescent="0.25">
      <c r="A1066" s="121" t="s">
        <v>3683</v>
      </c>
      <c r="B1066" s="115">
        <v>42.55</v>
      </c>
      <c r="C1066" s="122" t="s">
        <v>620</v>
      </c>
      <c r="D1066" s="121">
        <v>20190313</v>
      </c>
      <c r="E1066" s="115">
        <v>42.55</v>
      </c>
      <c r="F1066" s="122" t="s">
        <v>3684</v>
      </c>
      <c r="G1066" s="122" t="s">
        <v>3369</v>
      </c>
      <c r="H1066" s="121" t="s">
        <v>212</v>
      </c>
    </row>
    <row r="1067" spans="1:8" ht="63.75" x14ac:dyDescent="0.25">
      <c r="A1067" s="121" t="s">
        <v>3685</v>
      </c>
      <c r="B1067" s="115">
        <v>32.340000000000003</v>
      </c>
      <c r="C1067" s="122" t="s">
        <v>521</v>
      </c>
      <c r="D1067" s="121">
        <v>20190313</v>
      </c>
      <c r="E1067" s="115">
        <v>32.340000000000003</v>
      </c>
      <c r="F1067" s="122" t="s">
        <v>3686</v>
      </c>
      <c r="G1067" s="122" t="s">
        <v>3296</v>
      </c>
      <c r="H1067" s="121" t="s">
        <v>212</v>
      </c>
    </row>
    <row r="1068" spans="1:8" ht="63.75" x14ac:dyDescent="0.25">
      <c r="A1068" s="121" t="s">
        <v>3687</v>
      </c>
      <c r="B1068" s="115">
        <v>113.6</v>
      </c>
      <c r="C1068" s="122" t="s">
        <v>2366</v>
      </c>
      <c r="D1068" s="121">
        <v>20190313</v>
      </c>
      <c r="E1068" s="115">
        <v>113.6</v>
      </c>
      <c r="F1068" s="122" t="s">
        <v>3688</v>
      </c>
      <c r="G1068" s="122" t="s">
        <v>3296</v>
      </c>
      <c r="H1068" s="121" t="s">
        <v>212</v>
      </c>
    </row>
    <row r="1069" spans="1:8" ht="63.75" x14ac:dyDescent="0.25">
      <c r="A1069" s="121" t="s">
        <v>3689</v>
      </c>
      <c r="B1069" s="115">
        <v>59.6</v>
      </c>
      <c r="C1069" s="122" t="s">
        <v>521</v>
      </c>
      <c r="D1069" s="121">
        <v>20190314</v>
      </c>
      <c r="E1069" s="115">
        <v>59.6</v>
      </c>
      <c r="F1069" s="122" t="s">
        <v>3690</v>
      </c>
      <c r="G1069" s="122" t="s">
        <v>3296</v>
      </c>
      <c r="H1069" s="121" t="s">
        <v>212</v>
      </c>
    </row>
    <row r="1070" spans="1:8" ht="63.75" x14ac:dyDescent="0.25">
      <c r="A1070" s="121" t="s">
        <v>3691</v>
      </c>
      <c r="B1070" s="115">
        <v>111.65</v>
      </c>
      <c r="C1070" s="122" t="s">
        <v>2467</v>
      </c>
      <c r="D1070" s="121">
        <v>20190314</v>
      </c>
      <c r="E1070" s="115">
        <v>111.65</v>
      </c>
      <c r="F1070" s="122" t="s">
        <v>3692</v>
      </c>
      <c r="G1070" s="122" t="s">
        <v>3296</v>
      </c>
      <c r="H1070" s="121" t="s">
        <v>212</v>
      </c>
    </row>
    <row r="1071" spans="1:8" ht="76.5" x14ac:dyDescent="0.25">
      <c r="A1071" s="121" t="s">
        <v>3693</v>
      </c>
      <c r="B1071" s="115">
        <v>17</v>
      </c>
      <c r="C1071" s="122" t="s">
        <v>521</v>
      </c>
      <c r="D1071" s="121">
        <v>20190315</v>
      </c>
      <c r="E1071" s="115">
        <v>17</v>
      </c>
      <c r="F1071" s="122" t="s">
        <v>3694</v>
      </c>
      <c r="G1071" s="122" t="s">
        <v>3313</v>
      </c>
      <c r="H1071" s="121" t="s">
        <v>212</v>
      </c>
    </row>
    <row r="1072" spans="1:8" ht="63.75" x14ac:dyDescent="0.25">
      <c r="A1072" s="121" t="s">
        <v>3695</v>
      </c>
      <c r="B1072" s="115">
        <v>91.85</v>
      </c>
      <c r="C1072" s="122" t="s">
        <v>2528</v>
      </c>
      <c r="D1072" s="121">
        <v>20190315</v>
      </c>
      <c r="E1072" s="115">
        <v>91.85</v>
      </c>
      <c r="F1072" s="122" t="s">
        <v>3696</v>
      </c>
      <c r="G1072" s="122" t="s">
        <v>3313</v>
      </c>
      <c r="H1072" s="121" t="s">
        <v>212</v>
      </c>
    </row>
    <row r="1073" spans="1:8" ht="38.25" x14ac:dyDescent="0.25">
      <c r="A1073" s="121" t="s">
        <v>3697</v>
      </c>
      <c r="B1073" s="115">
        <v>2127.3000000000002</v>
      </c>
      <c r="C1073" s="122" t="s">
        <v>930</v>
      </c>
      <c r="D1073" s="121">
        <v>20190318</v>
      </c>
      <c r="E1073" s="115">
        <v>2127.3000000000002</v>
      </c>
      <c r="F1073" s="122" t="s">
        <v>3698</v>
      </c>
      <c r="G1073" s="122" t="s">
        <v>3424</v>
      </c>
      <c r="H1073" s="121" t="s">
        <v>212</v>
      </c>
    </row>
    <row r="1074" spans="1:8" ht="38.25" x14ac:dyDescent="0.25">
      <c r="A1074" s="121" t="s">
        <v>3699</v>
      </c>
      <c r="B1074" s="115">
        <v>31.26</v>
      </c>
      <c r="C1074" s="122" t="s">
        <v>2212</v>
      </c>
      <c r="D1074" s="121">
        <v>20190318</v>
      </c>
      <c r="E1074" s="115">
        <v>31.26</v>
      </c>
      <c r="F1074" s="122" t="s">
        <v>3700</v>
      </c>
      <c r="G1074" s="122" t="s">
        <v>3466</v>
      </c>
      <c r="H1074" s="121" t="s">
        <v>212</v>
      </c>
    </row>
    <row r="1075" spans="1:8" ht="51" x14ac:dyDescent="0.25">
      <c r="A1075" s="121" t="s">
        <v>3701</v>
      </c>
      <c r="B1075" s="115">
        <v>114.1</v>
      </c>
      <c r="C1075" s="122" t="s">
        <v>479</v>
      </c>
      <c r="D1075" s="121">
        <v>20190318</v>
      </c>
      <c r="E1075" s="115">
        <v>114.1</v>
      </c>
      <c r="F1075" s="122" t="s">
        <v>3702</v>
      </c>
      <c r="G1075" s="122" t="s">
        <v>3313</v>
      </c>
      <c r="H1075" s="121" t="s">
        <v>212</v>
      </c>
    </row>
    <row r="1076" spans="1:8" ht="63.75" x14ac:dyDescent="0.25">
      <c r="A1076" s="121" t="s">
        <v>3703</v>
      </c>
      <c r="B1076" s="115">
        <v>26</v>
      </c>
      <c r="C1076" s="122" t="s">
        <v>521</v>
      </c>
      <c r="D1076" s="121">
        <v>20190318</v>
      </c>
      <c r="E1076" s="115">
        <v>26</v>
      </c>
      <c r="F1076" s="122" t="s">
        <v>3704</v>
      </c>
      <c r="G1076" s="122" t="s">
        <v>3313</v>
      </c>
      <c r="H1076" s="121" t="s">
        <v>212</v>
      </c>
    </row>
    <row r="1077" spans="1:8" ht="51" x14ac:dyDescent="0.25">
      <c r="A1077" s="121" t="s">
        <v>3705</v>
      </c>
      <c r="B1077" s="115">
        <v>110.55</v>
      </c>
      <c r="C1077" s="122" t="s">
        <v>479</v>
      </c>
      <c r="D1077" s="121">
        <v>20190318</v>
      </c>
      <c r="E1077" s="115">
        <v>110.55</v>
      </c>
      <c r="F1077" s="122" t="s">
        <v>3706</v>
      </c>
      <c r="G1077" s="122" t="s">
        <v>3313</v>
      </c>
      <c r="H1077" s="121" t="s">
        <v>212</v>
      </c>
    </row>
    <row r="1078" spans="1:8" ht="63.75" x14ac:dyDescent="0.25">
      <c r="A1078" s="121" t="s">
        <v>3707</v>
      </c>
      <c r="B1078" s="115">
        <v>60.2</v>
      </c>
      <c r="C1078" s="122" t="s">
        <v>521</v>
      </c>
      <c r="D1078" s="121">
        <v>20190318</v>
      </c>
      <c r="E1078" s="115">
        <v>60.2</v>
      </c>
      <c r="F1078" s="122" t="s">
        <v>3708</v>
      </c>
      <c r="G1078" s="122" t="s">
        <v>3313</v>
      </c>
      <c r="H1078" s="121" t="s">
        <v>212</v>
      </c>
    </row>
    <row r="1079" spans="1:8" ht="63.75" x14ac:dyDescent="0.25">
      <c r="A1079" s="121" t="s">
        <v>3709</v>
      </c>
      <c r="B1079" s="115">
        <v>151.1</v>
      </c>
      <c r="C1079" s="122" t="s">
        <v>479</v>
      </c>
      <c r="D1079" s="121">
        <v>20190318</v>
      </c>
      <c r="E1079" s="115">
        <v>151.1</v>
      </c>
      <c r="F1079" s="122" t="s">
        <v>3710</v>
      </c>
      <c r="G1079" s="122" t="s">
        <v>3313</v>
      </c>
      <c r="H1079" s="121" t="s">
        <v>212</v>
      </c>
    </row>
    <row r="1080" spans="1:8" ht="63.75" x14ac:dyDescent="0.25">
      <c r="A1080" s="121" t="s">
        <v>3711</v>
      </c>
      <c r="B1080" s="115">
        <v>52.52</v>
      </c>
      <c r="C1080" s="122" t="s">
        <v>511</v>
      </c>
      <c r="D1080" s="121">
        <v>20190318</v>
      </c>
      <c r="E1080" s="115">
        <v>52.52</v>
      </c>
      <c r="F1080" s="122" t="s">
        <v>3712</v>
      </c>
      <c r="G1080" s="122" t="s">
        <v>3502</v>
      </c>
      <c r="H1080" s="121" t="s">
        <v>212</v>
      </c>
    </row>
    <row r="1081" spans="1:8" ht="51" x14ac:dyDescent="0.25">
      <c r="A1081" s="121" t="s">
        <v>3713</v>
      </c>
      <c r="B1081" s="115">
        <v>61.1</v>
      </c>
      <c r="C1081" s="122" t="s">
        <v>3440</v>
      </c>
      <c r="D1081" s="121">
        <v>20190318</v>
      </c>
      <c r="E1081" s="115">
        <v>61.1</v>
      </c>
      <c r="F1081" s="122" t="s">
        <v>3714</v>
      </c>
      <c r="G1081" s="122" t="s">
        <v>3296</v>
      </c>
      <c r="H1081" s="121" t="s">
        <v>212</v>
      </c>
    </row>
    <row r="1082" spans="1:8" ht="51" x14ac:dyDescent="0.25">
      <c r="A1082" s="121" t="s">
        <v>3715</v>
      </c>
      <c r="B1082" s="115">
        <v>44.12</v>
      </c>
      <c r="C1082" s="122" t="s">
        <v>2310</v>
      </c>
      <c r="D1082" s="121">
        <v>20190318</v>
      </c>
      <c r="E1082" s="115">
        <v>44.12</v>
      </c>
      <c r="F1082" s="122" t="s">
        <v>3716</v>
      </c>
      <c r="G1082" s="122" t="s">
        <v>3296</v>
      </c>
      <c r="H1082" s="121" t="s">
        <v>212</v>
      </c>
    </row>
    <row r="1083" spans="1:8" ht="63.75" x14ac:dyDescent="0.25">
      <c r="A1083" s="121" t="s">
        <v>3717</v>
      </c>
      <c r="B1083" s="115">
        <v>44.52</v>
      </c>
      <c r="C1083" s="122" t="s">
        <v>3718</v>
      </c>
      <c r="D1083" s="121">
        <v>20190319</v>
      </c>
      <c r="E1083" s="115">
        <v>44.52</v>
      </c>
      <c r="F1083" s="122" t="s">
        <v>3719</v>
      </c>
      <c r="G1083" s="122" t="s">
        <v>3313</v>
      </c>
      <c r="H1083" s="121" t="s">
        <v>212</v>
      </c>
    </row>
    <row r="1084" spans="1:8" ht="63.75" x14ac:dyDescent="0.25">
      <c r="A1084" s="121" t="s">
        <v>3720</v>
      </c>
      <c r="B1084" s="115">
        <v>552.66</v>
      </c>
      <c r="C1084" s="122" t="s">
        <v>3721</v>
      </c>
      <c r="D1084" s="121">
        <v>20190319</v>
      </c>
      <c r="E1084" s="115">
        <v>552.66</v>
      </c>
      <c r="F1084" s="122" t="s">
        <v>3722</v>
      </c>
      <c r="G1084" s="122" t="s">
        <v>3723</v>
      </c>
      <c r="H1084" s="121" t="s">
        <v>212</v>
      </c>
    </row>
    <row r="1085" spans="1:8" ht="51" x14ac:dyDescent="0.25">
      <c r="A1085" s="121" t="s">
        <v>3724</v>
      </c>
      <c r="B1085" s="115">
        <v>12200</v>
      </c>
      <c r="C1085" s="122" t="s">
        <v>500</v>
      </c>
      <c r="D1085" s="121">
        <v>20190101</v>
      </c>
      <c r="E1085" s="115">
        <v>12200</v>
      </c>
      <c r="F1085" s="122" t="s">
        <v>2285</v>
      </c>
      <c r="G1085" s="122" t="s">
        <v>3725</v>
      </c>
      <c r="H1085" s="121" t="s">
        <v>212</v>
      </c>
    </row>
    <row r="1086" spans="1:8" ht="63.75" x14ac:dyDescent="0.25">
      <c r="A1086" s="121" t="s">
        <v>3726</v>
      </c>
      <c r="B1086" s="115">
        <v>10.62</v>
      </c>
      <c r="C1086" s="122" t="s">
        <v>521</v>
      </c>
      <c r="D1086" s="121">
        <v>20190321</v>
      </c>
      <c r="E1086" s="115">
        <v>10.62</v>
      </c>
      <c r="F1086" s="122" t="s">
        <v>3727</v>
      </c>
      <c r="G1086" s="122" t="s">
        <v>3369</v>
      </c>
      <c r="H1086" s="121" t="s">
        <v>212</v>
      </c>
    </row>
    <row r="1087" spans="1:8" ht="51" x14ac:dyDescent="0.25">
      <c r="A1087" s="121" t="s">
        <v>3728</v>
      </c>
      <c r="B1087" s="115">
        <v>42.55</v>
      </c>
      <c r="C1087" s="122" t="s">
        <v>620</v>
      </c>
      <c r="D1087" s="121">
        <v>20190321</v>
      </c>
      <c r="E1087" s="115">
        <v>42.55</v>
      </c>
      <c r="F1087" s="122" t="s">
        <v>3729</v>
      </c>
      <c r="G1087" s="122" t="s">
        <v>3369</v>
      </c>
      <c r="H1087" s="121" t="s">
        <v>212</v>
      </c>
    </row>
    <row r="1088" spans="1:8" ht="51" x14ac:dyDescent="0.25">
      <c r="A1088" s="121" t="s">
        <v>3730</v>
      </c>
      <c r="B1088" s="115">
        <v>10.62</v>
      </c>
      <c r="C1088" s="122" t="s">
        <v>521</v>
      </c>
      <c r="D1088" s="121">
        <v>20190321</v>
      </c>
      <c r="E1088" s="115">
        <v>10.62</v>
      </c>
      <c r="F1088" s="122" t="s">
        <v>3731</v>
      </c>
      <c r="G1088" s="122" t="s">
        <v>3466</v>
      </c>
      <c r="H1088" s="121" t="s">
        <v>212</v>
      </c>
    </row>
    <row r="1089" spans="1:8" ht="51" x14ac:dyDescent="0.25">
      <c r="A1089" s="121" t="s">
        <v>3732</v>
      </c>
      <c r="B1089" s="115">
        <v>16.55</v>
      </c>
      <c r="C1089" s="122" t="s">
        <v>1905</v>
      </c>
      <c r="D1089" s="121">
        <v>20190321</v>
      </c>
      <c r="E1089" s="115">
        <v>16.55</v>
      </c>
      <c r="F1089" s="122" t="s">
        <v>3733</v>
      </c>
      <c r="G1089" s="122" t="s">
        <v>3466</v>
      </c>
      <c r="H1089" s="121" t="s">
        <v>212</v>
      </c>
    </row>
    <row r="1090" spans="1:8" ht="51" x14ac:dyDescent="0.25">
      <c r="A1090" s="121" t="s">
        <v>3734</v>
      </c>
      <c r="B1090" s="115">
        <v>64.599999999999994</v>
      </c>
      <c r="C1090" s="122" t="s">
        <v>3440</v>
      </c>
      <c r="D1090" s="121">
        <v>20190325</v>
      </c>
      <c r="E1090" s="115">
        <v>64.599999999999994</v>
      </c>
      <c r="F1090" s="122" t="s">
        <v>3735</v>
      </c>
      <c r="G1090" s="122" t="s">
        <v>3296</v>
      </c>
      <c r="H1090" s="121" t="s">
        <v>212</v>
      </c>
    </row>
    <row r="1091" spans="1:8" ht="63.75" x14ac:dyDescent="0.25">
      <c r="A1091" s="121" t="s">
        <v>3736</v>
      </c>
      <c r="B1091" s="115">
        <v>144.05000000000001</v>
      </c>
      <c r="C1091" s="122" t="s">
        <v>479</v>
      </c>
      <c r="D1091" s="121">
        <v>20190325</v>
      </c>
      <c r="E1091" s="115">
        <v>144.05000000000001</v>
      </c>
      <c r="F1091" s="122" t="s">
        <v>3737</v>
      </c>
      <c r="G1091" s="122" t="s">
        <v>3313</v>
      </c>
      <c r="H1091" s="121" t="s">
        <v>212</v>
      </c>
    </row>
    <row r="1092" spans="1:8" ht="63.75" x14ac:dyDescent="0.25">
      <c r="A1092" s="121" t="s">
        <v>3738</v>
      </c>
      <c r="B1092" s="115">
        <v>70.25</v>
      </c>
      <c r="C1092" s="122" t="s">
        <v>521</v>
      </c>
      <c r="D1092" s="121">
        <v>20190325</v>
      </c>
      <c r="E1092" s="115">
        <v>70.25</v>
      </c>
      <c r="F1092" s="122" t="s">
        <v>3739</v>
      </c>
      <c r="G1092" s="122" t="s">
        <v>3313</v>
      </c>
      <c r="H1092" s="121" t="s">
        <v>212</v>
      </c>
    </row>
    <row r="1093" spans="1:8" ht="63.75" x14ac:dyDescent="0.25">
      <c r="A1093" s="121" t="s">
        <v>3740</v>
      </c>
      <c r="B1093" s="115">
        <v>240.15</v>
      </c>
      <c r="C1093" s="122" t="s">
        <v>479</v>
      </c>
      <c r="D1093" s="121">
        <v>20190325</v>
      </c>
      <c r="E1093" s="115">
        <v>240.15</v>
      </c>
      <c r="F1093" s="122" t="s">
        <v>3741</v>
      </c>
      <c r="G1093" s="122" t="s">
        <v>3313</v>
      </c>
      <c r="H1093" s="121" t="s">
        <v>212</v>
      </c>
    </row>
    <row r="1094" spans="1:8" ht="63.75" x14ac:dyDescent="0.25">
      <c r="A1094" s="121" t="s">
        <v>3742</v>
      </c>
      <c r="B1094" s="115">
        <v>120.19</v>
      </c>
      <c r="C1094" s="122" t="s">
        <v>521</v>
      </c>
      <c r="D1094" s="121">
        <v>20190325</v>
      </c>
      <c r="E1094" s="115">
        <v>120.19</v>
      </c>
      <c r="F1094" s="122" t="s">
        <v>3743</v>
      </c>
      <c r="G1094" s="122" t="s">
        <v>3313</v>
      </c>
      <c r="H1094" s="121" t="s">
        <v>212</v>
      </c>
    </row>
    <row r="1095" spans="1:8" ht="51" x14ac:dyDescent="0.25">
      <c r="A1095" s="121" t="s">
        <v>3744</v>
      </c>
      <c r="B1095" s="115">
        <v>373.85</v>
      </c>
      <c r="C1095" s="122" t="s">
        <v>479</v>
      </c>
      <c r="D1095" s="121">
        <v>20190325</v>
      </c>
      <c r="E1095" s="115">
        <v>373.85</v>
      </c>
      <c r="F1095" s="122" t="s">
        <v>3745</v>
      </c>
      <c r="G1095" s="122" t="s">
        <v>3313</v>
      </c>
      <c r="H1095" s="121" t="s">
        <v>212</v>
      </c>
    </row>
    <row r="1096" spans="1:8" ht="89.25" x14ac:dyDescent="0.25">
      <c r="A1096" s="121" t="s">
        <v>3746</v>
      </c>
      <c r="B1096" s="115">
        <v>2698.4</v>
      </c>
      <c r="C1096" s="122" t="s">
        <v>763</v>
      </c>
      <c r="D1096" s="121">
        <v>20190325</v>
      </c>
      <c r="E1096" s="115">
        <v>2698.4</v>
      </c>
      <c r="F1096" s="122" t="s">
        <v>764</v>
      </c>
      <c r="G1096" s="122" t="s">
        <v>3747</v>
      </c>
      <c r="H1096" s="121" t="s">
        <v>212</v>
      </c>
    </row>
    <row r="1097" spans="1:8" ht="76.5" x14ac:dyDescent="0.25">
      <c r="A1097" s="121" t="s">
        <v>3748</v>
      </c>
      <c r="B1097" s="115">
        <v>579.45000000000005</v>
      </c>
      <c r="C1097" s="122" t="s">
        <v>607</v>
      </c>
      <c r="D1097" s="121">
        <v>20190326</v>
      </c>
      <c r="E1097" s="115">
        <v>579.45000000000005</v>
      </c>
      <c r="F1097" s="122" t="s">
        <v>3749</v>
      </c>
      <c r="G1097" s="122" t="s">
        <v>3316</v>
      </c>
      <c r="H1097" s="121" t="s">
        <v>212</v>
      </c>
    </row>
    <row r="1098" spans="1:8" ht="51" x14ac:dyDescent="0.25">
      <c r="A1098" s="121" t="s">
        <v>3750</v>
      </c>
      <c r="B1098" s="115">
        <v>30.55</v>
      </c>
      <c r="C1098" s="122" t="s">
        <v>2426</v>
      </c>
      <c r="D1098" s="121">
        <v>20190326</v>
      </c>
      <c r="E1098" s="115">
        <v>30.55</v>
      </c>
      <c r="F1098" s="122" t="s">
        <v>3751</v>
      </c>
      <c r="G1098" s="122" t="s">
        <v>3466</v>
      </c>
      <c r="H1098" s="121" t="s">
        <v>212</v>
      </c>
    </row>
    <row r="1099" spans="1:8" ht="51" x14ac:dyDescent="0.25">
      <c r="A1099" s="121" t="s">
        <v>3752</v>
      </c>
      <c r="B1099" s="115">
        <v>39.4</v>
      </c>
      <c r="C1099" s="122" t="s">
        <v>521</v>
      </c>
      <c r="D1099" s="121">
        <v>20190326</v>
      </c>
      <c r="E1099" s="115">
        <v>39.4</v>
      </c>
      <c r="F1099" s="122" t="s">
        <v>3753</v>
      </c>
      <c r="G1099" s="122" t="s">
        <v>3296</v>
      </c>
      <c r="H1099" s="121" t="s">
        <v>212</v>
      </c>
    </row>
    <row r="1100" spans="1:8" ht="51" x14ac:dyDescent="0.25">
      <c r="A1100" s="121" t="s">
        <v>3754</v>
      </c>
      <c r="B1100" s="115">
        <v>50.55</v>
      </c>
      <c r="C1100" s="122" t="s">
        <v>2310</v>
      </c>
      <c r="D1100" s="121">
        <v>20190326</v>
      </c>
      <c r="E1100" s="115">
        <v>50.55</v>
      </c>
      <c r="F1100" s="122" t="s">
        <v>3755</v>
      </c>
      <c r="G1100" s="122" t="s">
        <v>3296</v>
      </c>
      <c r="H1100" s="121" t="s">
        <v>212</v>
      </c>
    </row>
    <row r="1101" spans="1:8" ht="76.5" x14ac:dyDescent="0.25">
      <c r="A1101" s="121" t="s">
        <v>3756</v>
      </c>
      <c r="B1101" s="115">
        <v>295.7</v>
      </c>
      <c r="C1101" s="122" t="s">
        <v>521</v>
      </c>
      <c r="D1101" s="121">
        <v>20190329</v>
      </c>
      <c r="E1101" s="115">
        <v>295.7</v>
      </c>
      <c r="F1101" s="122" t="s">
        <v>3757</v>
      </c>
      <c r="G1101" s="122" t="s">
        <v>3502</v>
      </c>
      <c r="H1101" s="121" t="s">
        <v>212</v>
      </c>
    </row>
    <row r="1102" spans="1:8" ht="63.75" x14ac:dyDescent="0.25">
      <c r="A1102" s="121" t="s">
        <v>3758</v>
      </c>
      <c r="B1102" s="115">
        <v>94.76</v>
      </c>
      <c r="C1102" s="122" t="s">
        <v>542</v>
      </c>
      <c r="D1102" s="121">
        <v>20190329</v>
      </c>
      <c r="E1102" s="115">
        <v>94.76</v>
      </c>
      <c r="F1102" s="122" t="s">
        <v>3759</v>
      </c>
      <c r="G1102" s="122" t="s">
        <v>3502</v>
      </c>
      <c r="H1102" s="121" t="s">
        <v>212</v>
      </c>
    </row>
    <row r="1103" spans="1:8" ht="63.75" x14ac:dyDescent="0.25">
      <c r="A1103" s="121" t="s">
        <v>3760</v>
      </c>
      <c r="B1103" s="115">
        <v>169.95</v>
      </c>
      <c r="C1103" s="122" t="s">
        <v>521</v>
      </c>
      <c r="D1103" s="121">
        <v>20190401</v>
      </c>
      <c r="E1103" s="115">
        <v>169.95</v>
      </c>
      <c r="F1103" s="122" t="s">
        <v>3761</v>
      </c>
      <c r="G1103" s="122" t="s">
        <v>3664</v>
      </c>
      <c r="H1103" s="121" t="s">
        <v>212</v>
      </c>
    </row>
    <row r="1104" spans="1:8" ht="63.75" x14ac:dyDescent="0.25">
      <c r="A1104" s="121" t="s">
        <v>3762</v>
      </c>
      <c r="B1104" s="115">
        <v>384</v>
      </c>
      <c r="C1104" s="122" t="s">
        <v>521</v>
      </c>
      <c r="D1104" s="121">
        <v>20190401</v>
      </c>
      <c r="E1104" s="115">
        <v>384</v>
      </c>
      <c r="F1104" s="122" t="s">
        <v>3763</v>
      </c>
      <c r="G1104" s="122" t="s">
        <v>3319</v>
      </c>
      <c r="H1104" s="121" t="s">
        <v>212</v>
      </c>
    </row>
    <row r="1105" spans="1:8" ht="76.5" x14ac:dyDescent="0.25">
      <c r="A1105" s="121" t="s">
        <v>3764</v>
      </c>
      <c r="B1105" s="115">
        <v>20.62</v>
      </c>
      <c r="C1105" s="122" t="s">
        <v>521</v>
      </c>
      <c r="D1105" s="121">
        <v>20190401</v>
      </c>
      <c r="E1105" s="115">
        <v>20.62</v>
      </c>
      <c r="F1105" s="122" t="s">
        <v>3765</v>
      </c>
      <c r="G1105" s="122" t="s">
        <v>3502</v>
      </c>
      <c r="H1105" s="121" t="s">
        <v>212</v>
      </c>
    </row>
    <row r="1106" spans="1:8" ht="63.75" x14ac:dyDescent="0.25">
      <c r="A1106" s="121" t="s">
        <v>3766</v>
      </c>
      <c r="B1106" s="115">
        <v>42.02</v>
      </c>
      <c r="C1106" s="122" t="s">
        <v>3520</v>
      </c>
      <c r="D1106" s="121">
        <v>20190401</v>
      </c>
      <c r="E1106" s="115">
        <v>42.02</v>
      </c>
      <c r="F1106" s="122" t="s">
        <v>3767</v>
      </c>
      <c r="G1106" s="122" t="s">
        <v>3502</v>
      </c>
      <c r="H1106" s="121" t="s">
        <v>212</v>
      </c>
    </row>
    <row r="1107" spans="1:8" ht="89.25" x14ac:dyDescent="0.25">
      <c r="A1107" s="121" t="s">
        <v>3768</v>
      </c>
      <c r="B1107" s="115">
        <v>77.28</v>
      </c>
      <c r="C1107" s="122" t="s">
        <v>2249</v>
      </c>
      <c r="D1107" s="121">
        <v>20190401</v>
      </c>
      <c r="E1107" s="115">
        <v>77.28</v>
      </c>
      <c r="F1107" s="122" t="s">
        <v>3769</v>
      </c>
      <c r="G1107" s="122" t="s">
        <v>3296</v>
      </c>
      <c r="H1107" s="121" t="s">
        <v>212</v>
      </c>
    </row>
    <row r="1108" spans="1:8" ht="63.75" x14ac:dyDescent="0.25">
      <c r="A1108" s="121" t="s">
        <v>3770</v>
      </c>
      <c r="B1108" s="115">
        <v>52</v>
      </c>
      <c r="C1108" s="122" t="s">
        <v>521</v>
      </c>
      <c r="D1108" s="121">
        <v>20190402</v>
      </c>
      <c r="E1108" s="115">
        <v>52</v>
      </c>
      <c r="F1108" s="122" t="s">
        <v>3771</v>
      </c>
      <c r="G1108" s="122" t="s">
        <v>3313</v>
      </c>
      <c r="H1108" s="121" t="s">
        <v>212</v>
      </c>
    </row>
    <row r="1109" spans="1:8" ht="63.75" x14ac:dyDescent="0.25">
      <c r="A1109" s="121" t="s">
        <v>3772</v>
      </c>
      <c r="B1109" s="115">
        <v>101.1</v>
      </c>
      <c r="C1109" s="122" t="s">
        <v>607</v>
      </c>
      <c r="D1109" s="121">
        <v>20190402</v>
      </c>
      <c r="E1109" s="115">
        <v>101.1</v>
      </c>
      <c r="F1109" s="122" t="s">
        <v>3773</v>
      </c>
      <c r="G1109" s="122" t="s">
        <v>3313</v>
      </c>
      <c r="H1109" s="121" t="s">
        <v>212</v>
      </c>
    </row>
    <row r="1110" spans="1:8" ht="51" x14ac:dyDescent="0.25">
      <c r="A1110" s="121" t="s">
        <v>3774</v>
      </c>
      <c r="B1110" s="115">
        <v>40.4</v>
      </c>
      <c r="C1110" s="122" t="s">
        <v>521</v>
      </c>
      <c r="D1110" s="121">
        <v>20190402</v>
      </c>
      <c r="E1110" s="115">
        <v>40.4</v>
      </c>
      <c r="F1110" s="122" t="s">
        <v>3775</v>
      </c>
      <c r="G1110" s="122" t="s">
        <v>3296</v>
      </c>
      <c r="H1110" s="121" t="s">
        <v>212</v>
      </c>
    </row>
    <row r="1111" spans="1:8" ht="51" x14ac:dyDescent="0.25">
      <c r="A1111" s="121" t="s">
        <v>3776</v>
      </c>
      <c r="B1111" s="115">
        <v>50.55</v>
      </c>
      <c r="C1111" s="122" t="s">
        <v>2310</v>
      </c>
      <c r="D1111" s="121">
        <v>20190402</v>
      </c>
      <c r="E1111" s="115">
        <v>50.55</v>
      </c>
      <c r="F1111" s="122" t="s">
        <v>3777</v>
      </c>
      <c r="G1111" s="122" t="s">
        <v>3296</v>
      </c>
      <c r="H1111" s="121" t="s">
        <v>212</v>
      </c>
    </row>
    <row r="1112" spans="1:8" ht="51" x14ac:dyDescent="0.25">
      <c r="A1112" s="121" t="s">
        <v>3778</v>
      </c>
      <c r="B1112" s="115">
        <v>150</v>
      </c>
      <c r="C1112" s="122" t="s">
        <v>521</v>
      </c>
      <c r="D1112" s="121">
        <v>20190402</v>
      </c>
      <c r="E1112" s="115">
        <v>150</v>
      </c>
      <c r="F1112" s="122" t="s">
        <v>3779</v>
      </c>
      <c r="G1112" s="122" t="s">
        <v>3296</v>
      </c>
      <c r="H1112" s="121" t="s">
        <v>212</v>
      </c>
    </row>
    <row r="1113" spans="1:8" ht="51" x14ac:dyDescent="0.25">
      <c r="A1113" s="121" t="s">
        <v>3780</v>
      </c>
      <c r="B1113" s="115">
        <v>6.1</v>
      </c>
      <c r="C1113" s="122" t="s">
        <v>521</v>
      </c>
      <c r="D1113" s="121">
        <v>20190402</v>
      </c>
      <c r="E1113" s="115">
        <v>6.1</v>
      </c>
      <c r="F1113" s="122" t="s">
        <v>3781</v>
      </c>
      <c r="G1113" s="122" t="s">
        <v>3299</v>
      </c>
      <c r="H1113" s="121" t="s">
        <v>212</v>
      </c>
    </row>
    <row r="1114" spans="1:8" ht="51" x14ac:dyDescent="0.25">
      <c r="A1114" s="121" t="s">
        <v>3782</v>
      </c>
      <c r="B1114" s="115">
        <v>61.6</v>
      </c>
      <c r="C1114" s="122" t="s">
        <v>3440</v>
      </c>
      <c r="D1114" s="121">
        <v>20190402</v>
      </c>
      <c r="E1114" s="115">
        <v>61.6</v>
      </c>
      <c r="F1114" s="122" t="s">
        <v>3783</v>
      </c>
      <c r="G1114" s="122" t="s">
        <v>3296</v>
      </c>
      <c r="H1114" s="121" t="s">
        <v>212</v>
      </c>
    </row>
    <row r="1115" spans="1:8" ht="76.5" x14ac:dyDescent="0.25">
      <c r="A1115" s="121" t="s">
        <v>3784</v>
      </c>
      <c r="B1115" s="115">
        <v>193.92</v>
      </c>
      <c r="C1115" s="122" t="s">
        <v>521</v>
      </c>
      <c r="D1115" s="121">
        <v>20190402</v>
      </c>
      <c r="E1115" s="115">
        <v>193.92</v>
      </c>
      <c r="F1115" s="122" t="s">
        <v>3785</v>
      </c>
      <c r="G1115" s="122" t="s">
        <v>3296</v>
      </c>
      <c r="H1115" s="121" t="s">
        <v>212</v>
      </c>
    </row>
    <row r="1116" spans="1:8" ht="76.5" x14ac:dyDescent="0.25">
      <c r="A1116" s="121" t="s">
        <v>3786</v>
      </c>
      <c r="B1116" s="115">
        <v>18.3</v>
      </c>
      <c r="C1116" s="122" t="s">
        <v>521</v>
      </c>
      <c r="D1116" s="121">
        <v>20190402</v>
      </c>
      <c r="E1116" s="115">
        <v>18.3</v>
      </c>
      <c r="F1116" s="122" t="s">
        <v>3787</v>
      </c>
      <c r="G1116" s="122" t="s">
        <v>3299</v>
      </c>
      <c r="H1116" s="121" t="s">
        <v>212</v>
      </c>
    </row>
    <row r="1117" spans="1:8" ht="76.5" x14ac:dyDescent="0.25">
      <c r="A1117" s="121" t="s">
        <v>3788</v>
      </c>
      <c r="B1117" s="115">
        <v>48</v>
      </c>
      <c r="C1117" s="122" t="s">
        <v>607</v>
      </c>
      <c r="D1117" s="121">
        <v>20190402</v>
      </c>
      <c r="E1117" s="115">
        <v>48</v>
      </c>
      <c r="F1117" s="122" t="s">
        <v>3789</v>
      </c>
      <c r="G1117" s="122" t="s">
        <v>3296</v>
      </c>
      <c r="H1117" s="121" t="s">
        <v>212</v>
      </c>
    </row>
    <row r="1118" spans="1:8" ht="76.5" x14ac:dyDescent="0.25">
      <c r="A1118" s="121" t="s">
        <v>3790</v>
      </c>
      <c r="B1118" s="115">
        <v>69.5</v>
      </c>
      <c r="C1118" s="122" t="s">
        <v>521</v>
      </c>
      <c r="D1118" s="121">
        <v>20190402</v>
      </c>
      <c r="E1118" s="115">
        <v>69.5</v>
      </c>
      <c r="F1118" s="122" t="s">
        <v>3791</v>
      </c>
      <c r="G1118" s="122" t="s">
        <v>3502</v>
      </c>
      <c r="H1118" s="121" t="s">
        <v>212</v>
      </c>
    </row>
    <row r="1119" spans="1:8" ht="63.75" x14ac:dyDescent="0.25">
      <c r="A1119" s="121" t="s">
        <v>3792</v>
      </c>
      <c r="B1119" s="115">
        <v>25.52</v>
      </c>
      <c r="C1119" s="122" t="s">
        <v>487</v>
      </c>
      <c r="D1119" s="121">
        <v>20190402</v>
      </c>
      <c r="E1119" s="115">
        <v>25.52</v>
      </c>
      <c r="F1119" s="122" t="s">
        <v>3793</v>
      </c>
      <c r="G1119" s="122" t="s">
        <v>3502</v>
      </c>
      <c r="H1119" s="121" t="s">
        <v>212</v>
      </c>
    </row>
    <row r="1120" spans="1:8" ht="63.75" x14ac:dyDescent="0.25">
      <c r="A1120" s="121" t="s">
        <v>3794</v>
      </c>
      <c r="B1120" s="115">
        <v>138.59</v>
      </c>
      <c r="C1120" s="122" t="s">
        <v>521</v>
      </c>
      <c r="D1120" s="121">
        <v>20190402</v>
      </c>
      <c r="E1120" s="115">
        <v>138.59</v>
      </c>
      <c r="F1120" s="122" t="s">
        <v>3795</v>
      </c>
      <c r="G1120" s="122" t="s">
        <v>3296</v>
      </c>
      <c r="H1120" s="121" t="s">
        <v>212</v>
      </c>
    </row>
    <row r="1121" spans="1:8" ht="63.75" x14ac:dyDescent="0.25">
      <c r="A1121" s="121" t="s">
        <v>3796</v>
      </c>
      <c r="B1121" s="115">
        <v>257</v>
      </c>
      <c r="C1121" s="122" t="s">
        <v>3797</v>
      </c>
      <c r="D1121" s="121">
        <v>20190402</v>
      </c>
      <c r="E1121" s="115">
        <v>257</v>
      </c>
      <c r="F1121" s="122" t="s">
        <v>3798</v>
      </c>
      <c r="G1121" s="122" t="s">
        <v>3296</v>
      </c>
      <c r="H1121" s="121" t="s">
        <v>212</v>
      </c>
    </row>
    <row r="1122" spans="1:8" ht="63.75" x14ac:dyDescent="0.25">
      <c r="A1122" s="121" t="s">
        <v>3799</v>
      </c>
      <c r="B1122" s="115">
        <v>103.4</v>
      </c>
      <c r="C1122" s="122" t="s">
        <v>2366</v>
      </c>
      <c r="D1122" s="121">
        <v>20190403</v>
      </c>
      <c r="E1122" s="115">
        <v>103.4</v>
      </c>
      <c r="F1122" s="122" t="s">
        <v>3800</v>
      </c>
      <c r="G1122" s="122" t="s">
        <v>3296</v>
      </c>
      <c r="H1122" s="121" t="s">
        <v>212</v>
      </c>
    </row>
    <row r="1123" spans="1:8" ht="38.25" x14ac:dyDescent="0.25">
      <c r="A1123" s="121" t="s">
        <v>3801</v>
      </c>
      <c r="B1123" s="115">
        <v>4474.12</v>
      </c>
      <c r="C1123" s="122" t="s">
        <v>468</v>
      </c>
      <c r="D1123" s="121">
        <v>20190404</v>
      </c>
      <c r="E1123" s="115">
        <v>4474.12</v>
      </c>
      <c r="F1123" s="122" t="s">
        <v>3802</v>
      </c>
      <c r="G1123" s="122" t="s">
        <v>3803</v>
      </c>
      <c r="H1123" s="121" t="s">
        <v>212</v>
      </c>
    </row>
    <row r="1124" spans="1:8" ht="89.25" x14ac:dyDescent="0.25">
      <c r="A1124" s="121" t="s">
        <v>3804</v>
      </c>
      <c r="B1124" s="115">
        <v>36.130000000000003</v>
      </c>
      <c r="C1124" s="122" t="s">
        <v>2249</v>
      </c>
      <c r="D1124" s="121">
        <v>20190405</v>
      </c>
      <c r="E1124" s="115">
        <v>36.130000000000003</v>
      </c>
      <c r="F1124" s="122" t="s">
        <v>3805</v>
      </c>
      <c r="G1124" s="122" t="s">
        <v>3296</v>
      </c>
      <c r="H1124" s="121" t="s">
        <v>212</v>
      </c>
    </row>
    <row r="1125" spans="1:8" ht="63.75" x14ac:dyDescent="0.25">
      <c r="A1125" s="121" t="s">
        <v>3806</v>
      </c>
      <c r="B1125" s="115">
        <v>186.63</v>
      </c>
      <c r="C1125" s="122" t="s">
        <v>521</v>
      </c>
      <c r="D1125" s="121">
        <v>20190408</v>
      </c>
      <c r="E1125" s="115">
        <v>186.63</v>
      </c>
      <c r="F1125" s="122" t="s">
        <v>3807</v>
      </c>
      <c r="G1125" s="122" t="s">
        <v>3313</v>
      </c>
      <c r="H1125" s="121" t="s">
        <v>212</v>
      </c>
    </row>
    <row r="1126" spans="1:8" ht="63.75" x14ac:dyDescent="0.25">
      <c r="A1126" s="121" t="s">
        <v>3808</v>
      </c>
      <c r="B1126" s="115">
        <v>6.1</v>
      </c>
      <c r="C1126" s="122" t="s">
        <v>521</v>
      </c>
      <c r="D1126" s="121">
        <v>20190408</v>
      </c>
      <c r="E1126" s="115">
        <v>6.1</v>
      </c>
      <c r="F1126" s="122" t="s">
        <v>3809</v>
      </c>
      <c r="G1126" s="122" t="s">
        <v>3299</v>
      </c>
      <c r="H1126" s="121" t="s">
        <v>212</v>
      </c>
    </row>
    <row r="1127" spans="1:8" ht="63.75" x14ac:dyDescent="0.25">
      <c r="A1127" s="121" t="s">
        <v>3810</v>
      </c>
      <c r="B1127" s="115">
        <v>134.1</v>
      </c>
      <c r="C1127" s="122" t="s">
        <v>2528</v>
      </c>
      <c r="D1127" s="121">
        <v>20190408</v>
      </c>
      <c r="E1127" s="115">
        <v>134.1</v>
      </c>
      <c r="F1127" s="122" t="s">
        <v>3811</v>
      </c>
      <c r="G1127" s="122" t="s">
        <v>3313</v>
      </c>
      <c r="H1127" s="121" t="s">
        <v>212</v>
      </c>
    </row>
    <row r="1128" spans="1:8" ht="63.75" x14ac:dyDescent="0.25">
      <c r="A1128" s="121" t="s">
        <v>3812</v>
      </c>
      <c r="B1128" s="115">
        <v>52</v>
      </c>
      <c r="C1128" s="122" t="s">
        <v>521</v>
      </c>
      <c r="D1128" s="121">
        <v>20190408</v>
      </c>
      <c r="E1128" s="115">
        <v>52</v>
      </c>
      <c r="F1128" s="122" t="s">
        <v>3813</v>
      </c>
      <c r="G1128" s="122" t="s">
        <v>3296</v>
      </c>
      <c r="H1128" s="121" t="s">
        <v>212</v>
      </c>
    </row>
    <row r="1129" spans="1:8" ht="63.75" x14ac:dyDescent="0.25">
      <c r="A1129" s="121" t="s">
        <v>3814</v>
      </c>
      <c r="B1129" s="115">
        <v>129.19999999999999</v>
      </c>
      <c r="C1129" s="122" t="s">
        <v>3440</v>
      </c>
      <c r="D1129" s="121">
        <v>20190408</v>
      </c>
      <c r="E1129" s="115">
        <v>129.19999999999999</v>
      </c>
      <c r="F1129" s="122" t="s">
        <v>3815</v>
      </c>
      <c r="G1129" s="122" t="s">
        <v>3296</v>
      </c>
      <c r="H1129" s="121" t="s">
        <v>212</v>
      </c>
    </row>
    <row r="1130" spans="1:8" ht="76.5" x14ac:dyDescent="0.25">
      <c r="A1130" s="121" t="s">
        <v>3816</v>
      </c>
      <c r="B1130" s="115">
        <v>90</v>
      </c>
      <c r="C1130" s="122" t="s">
        <v>521</v>
      </c>
      <c r="D1130" s="121">
        <v>20190408</v>
      </c>
      <c r="E1130" s="115">
        <v>90</v>
      </c>
      <c r="F1130" s="122" t="s">
        <v>3817</v>
      </c>
      <c r="G1130" s="122" t="s">
        <v>3296</v>
      </c>
      <c r="H1130" s="121" t="s">
        <v>212</v>
      </c>
    </row>
    <row r="1131" spans="1:8" ht="76.5" x14ac:dyDescent="0.25">
      <c r="A1131" s="121" t="s">
        <v>3818</v>
      </c>
      <c r="B1131" s="115">
        <v>56.9</v>
      </c>
      <c r="C1131" s="122" t="s">
        <v>2378</v>
      </c>
      <c r="D1131" s="121">
        <v>20190408</v>
      </c>
      <c r="E1131" s="115">
        <v>56.9</v>
      </c>
      <c r="F1131" s="122" t="s">
        <v>3819</v>
      </c>
      <c r="G1131" s="122" t="s">
        <v>3296</v>
      </c>
      <c r="H1131" s="121" t="s">
        <v>212</v>
      </c>
    </row>
    <row r="1132" spans="1:8" ht="51" x14ac:dyDescent="0.25">
      <c r="A1132" s="121" t="s">
        <v>3820</v>
      </c>
      <c r="B1132" s="115">
        <v>30.55</v>
      </c>
      <c r="C1132" s="122" t="s">
        <v>2391</v>
      </c>
      <c r="D1132" s="121">
        <v>20190408</v>
      </c>
      <c r="E1132" s="115">
        <v>30.55</v>
      </c>
      <c r="F1132" s="122" t="s">
        <v>3821</v>
      </c>
      <c r="G1132" s="122" t="s">
        <v>3369</v>
      </c>
      <c r="H1132" s="121" t="s">
        <v>212</v>
      </c>
    </row>
    <row r="1133" spans="1:8" ht="63.75" x14ac:dyDescent="0.25">
      <c r="A1133" s="121" t="s">
        <v>3822</v>
      </c>
      <c r="B1133" s="115">
        <v>14520</v>
      </c>
      <c r="C1133" s="122" t="s">
        <v>2218</v>
      </c>
      <c r="D1133" s="121">
        <v>20190101</v>
      </c>
      <c r="E1133" s="115">
        <v>14520</v>
      </c>
      <c r="F1133" s="122" t="s">
        <v>2313</v>
      </c>
      <c r="G1133" s="122" t="s">
        <v>3585</v>
      </c>
      <c r="H1133" s="121" t="s">
        <v>212</v>
      </c>
    </row>
    <row r="1134" spans="1:8" ht="25.5" x14ac:dyDescent="0.25">
      <c r="A1134" s="121" t="s">
        <v>3823</v>
      </c>
      <c r="B1134" s="115">
        <v>13692</v>
      </c>
      <c r="C1134" s="122" t="s">
        <v>409</v>
      </c>
      <c r="D1134" s="121">
        <v>20190101</v>
      </c>
      <c r="E1134" s="115">
        <v>13692</v>
      </c>
      <c r="F1134" s="122" t="s">
        <v>3824</v>
      </c>
      <c r="G1134" s="122" t="s">
        <v>3670</v>
      </c>
      <c r="H1134" s="121" t="s">
        <v>212</v>
      </c>
    </row>
    <row r="1135" spans="1:8" ht="51" x14ac:dyDescent="0.25">
      <c r="A1135" s="121" t="s">
        <v>3825</v>
      </c>
      <c r="B1135" s="115">
        <v>5100</v>
      </c>
      <c r="C1135" s="122" t="s">
        <v>332</v>
      </c>
      <c r="D1135" s="121">
        <v>20190101</v>
      </c>
      <c r="E1135" s="115">
        <v>5100</v>
      </c>
      <c r="F1135" s="122" t="s">
        <v>3826</v>
      </c>
      <c r="G1135" s="122" t="s">
        <v>3672</v>
      </c>
      <c r="H1135" s="121" t="s">
        <v>212</v>
      </c>
    </row>
    <row r="1136" spans="1:8" ht="63.75" x14ac:dyDescent="0.25">
      <c r="A1136" s="121" t="s">
        <v>3827</v>
      </c>
      <c r="B1136" s="115">
        <v>814.8</v>
      </c>
      <c r="C1136" s="122" t="s">
        <v>607</v>
      </c>
      <c r="D1136" s="121">
        <v>20190410</v>
      </c>
      <c r="E1136" s="115">
        <v>814.8</v>
      </c>
      <c r="F1136" s="122" t="s">
        <v>3828</v>
      </c>
      <c r="G1136" s="122" t="s">
        <v>3313</v>
      </c>
      <c r="H1136" s="121" t="s">
        <v>212</v>
      </c>
    </row>
    <row r="1137" spans="1:8" ht="76.5" x14ac:dyDescent="0.25">
      <c r="A1137" s="121" t="s">
        <v>3829</v>
      </c>
      <c r="B1137" s="115">
        <v>168.92</v>
      </c>
      <c r="C1137" s="122" t="s">
        <v>521</v>
      </c>
      <c r="D1137" s="121">
        <v>20190410</v>
      </c>
      <c r="E1137" s="115">
        <v>168.92</v>
      </c>
      <c r="F1137" s="122" t="s">
        <v>3830</v>
      </c>
      <c r="G1137" s="122" t="s">
        <v>3299</v>
      </c>
      <c r="H1137" s="121" t="s">
        <v>212</v>
      </c>
    </row>
    <row r="1138" spans="1:8" ht="63.75" x14ac:dyDescent="0.25">
      <c r="A1138" s="121" t="s">
        <v>3831</v>
      </c>
      <c r="B1138" s="115">
        <v>254.05</v>
      </c>
      <c r="C1138" s="122" t="s">
        <v>521</v>
      </c>
      <c r="D1138" s="121">
        <v>20190410</v>
      </c>
      <c r="E1138" s="115">
        <v>254.05</v>
      </c>
      <c r="F1138" s="122" t="s">
        <v>3832</v>
      </c>
      <c r="G1138" s="122" t="s">
        <v>3313</v>
      </c>
      <c r="H1138" s="121" t="s">
        <v>212</v>
      </c>
    </row>
    <row r="1139" spans="1:8" ht="51" x14ac:dyDescent="0.25">
      <c r="A1139" s="121" t="s">
        <v>3833</v>
      </c>
      <c r="B1139" s="115">
        <v>285.33</v>
      </c>
      <c r="C1139" s="122" t="s">
        <v>479</v>
      </c>
      <c r="D1139" s="121">
        <v>20190410</v>
      </c>
      <c r="E1139" s="115">
        <v>285.33</v>
      </c>
      <c r="F1139" s="122" t="s">
        <v>3834</v>
      </c>
      <c r="G1139" s="122" t="s">
        <v>3313</v>
      </c>
      <c r="H1139" s="121" t="s">
        <v>212</v>
      </c>
    </row>
    <row r="1140" spans="1:8" ht="38.25" x14ac:dyDescent="0.25">
      <c r="A1140" s="121" t="s">
        <v>3835</v>
      </c>
      <c r="B1140" s="115">
        <v>76.040000000000006</v>
      </c>
      <c r="C1140" s="122" t="s">
        <v>3836</v>
      </c>
      <c r="D1140" s="121">
        <v>20190410</v>
      </c>
      <c r="E1140" s="115">
        <v>76.040000000000006</v>
      </c>
      <c r="F1140" s="122" t="s">
        <v>3837</v>
      </c>
      <c r="G1140" s="122" t="s">
        <v>3313</v>
      </c>
      <c r="H1140" s="121" t="s">
        <v>212</v>
      </c>
    </row>
    <row r="1141" spans="1:8" ht="76.5" x14ac:dyDescent="0.25">
      <c r="A1141" s="121" t="s">
        <v>3838</v>
      </c>
      <c r="B1141" s="115">
        <v>21.4</v>
      </c>
      <c r="C1141" s="122" t="s">
        <v>521</v>
      </c>
      <c r="D1141" s="121">
        <v>20190410</v>
      </c>
      <c r="E1141" s="115">
        <v>21.4</v>
      </c>
      <c r="F1141" s="122" t="s">
        <v>3839</v>
      </c>
      <c r="G1141" s="122" t="s">
        <v>3296</v>
      </c>
      <c r="H1141" s="121" t="s">
        <v>212</v>
      </c>
    </row>
    <row r="1142" spans="1:8" ht="89.25" x14ac:dyDescent="0.25">
      <c r="A1142" s="121" t="s">
        <v>3840</v>
      </c>
      <c r="B1142" s="115">
        <v>151.41999999999999</v>
      </c>
      <c r="C1142" s="122" t="s">
        <v>2249</v>
      </c>
      <c r="D1142" s="121">
        <v>20190410</v>
      </c>
      <c r="E1142" s="115">
        <v>151.41999999999999</v>
      </c>
      <c r="F1142" s="122" t="s">
        <v>3841</v>
      </c>
      <c r="G1142" s="122" t="s">
        <v>3296</v>
      </c>
      <c r="H1142" s="121" t="s">
        <v>212</v>
      </c>
    </row>
    <row r="1143" spans="1:8" ht="51" x14ac:dyDescent="0.25">
      <c r="A1143" s="121" t="s">
        <v>3842</v>
      </c>
      <c r="B1143" s="115">
        <v>39.4</v>
      </c>
      <c r="C1143" s="122" t="s">
        <v>521</v>
      </c>
      <c r="D1143" s="121">
        <v>20190410</v>
      </c>
      <c r="E1143" s="115">
        <v>39.4</v>
      </c>
      <c r="F1143" s="122" t="s">
        <v>3843</v>
      </c>
      <c r="G1143" s="122" t="s">
        <v>3296</v>
      </c>
      <c r="H1143" s="121" t="s">
        <v>212</v>
      </c>
    </row>
    <row r="1144" spans="1:8" ht="51" x14ac:dyDescent="0.25">
      <c r="A1144" s="121" t="s">
        <v>3844</v>
      </c>
      <c r="B1144" s="115">
        <v>41.05</v>
      </c>
      <c r="C1144" s="122" t="s">
        <v>2310</v>
      </c>
      <c r="D1144" s="121">
        <v>20190410</v>
      </c>
      <c r="E1144" s="115">
        <v>41.05</v>
      </c>
      <c r="F1144" s="122" t="s">
        <v>3845</v>
      </c>
      <c r="G1144" s="122" t="s">
        <v>3296</v>
      </c>
      <c r="H1144" s="121" t="s">
        <v>212</v>
      </c>
    </row>
    <row r="1145" spans="1:8" ht="51" x14ac:dyDescent="0.25">
      <c r="A1145" s="121" t="s">
        <v>3846</v>
      </c>
      <c r="B1145" s="115">
        <v>1949.1</v>
      </c>
      <c r="C1145" s="122" t="s">
        <v>675</v>
      </c>
      <c r="D1145" s="121">
        <v>20190101</v>
      </c>
      <c r="E1145" s="115">
        <v>1949.1</v>
      </c>
      <c r="F1145" s="122" t="s">
        <v>2332</v>
      </c>
      <c r="G1145" s="122" t="s">
        <v>3847</v>
      </c>
      <c r="H1145" s="121" t="s">
        <v>212</v>
      </c>
    </row>
    <row r="1146" spans="1:8" ht="51" x14ac:dyDescent="0.25">
      <c r="A1146" s="121" t="s">
        <v>3848</v>
      </c>
      <c r="B1146" s="115">
        <v>1557.66</v>
      </c>
      <c r="C1146" s="122" t="s">
        <v>521</v>
      </c>
      <c r="D1146" s="121">
        <v>20190411</v>
      </c>
      <c r="E1146" s="115">
        <v>1557.66</v>
      </c>
      <c r="F1146" s="122" t="s">
        <v>3849</v>
      </c>
      <c r="G1146" s="122" t="s">
        <v>3296</v>
      </c>
      <c r="H1146" s="121" t="s">
        <v>212</v>
      </c>
    </row>
    <row r="1147" spans="1:8" ht="38.25" x14ac:dyDescent="0.25">
      <c r="A1147" s="121" t="s">
        <v>3850</v>
      </c>
      <c r="B1147" s="115">
        <v>258.39999999999998</v>
      </c>
      <c r="C1147" s="122" t="s">
        <v>2687</v>
      </c>
      <c r="D1147" s="121">
        <v>20190411</v>
      </c>
      <c r="E1147" s="115">
        <v>258.39999999999998</v>
      </c>
      <c r="F1147" s="122" t="s">
        <v>3851</v>
      </c>
      <c r="G1147" s="122" t="s">
        <v>3296</v>
      </c>
      <c r="H1147" s="121" t="s">
        <v>212</v>
      </c>
    </row>
    <row r="1148" spans="1:8" ht="63.75" x14ac:dyDescent="0.25">
      <c r="A1148" s="121" t="s">
        <v>3852</v>
      </c>
      <c r="B1148" s="115">
        <v>208.58</v>
      </c>
      <c r="C1148" s="122" t="s">
        <v>521</v>
      </c>
      <c r="D1148" s="121">
        <v>20190412</v>
      </c>
      <c r="E1148" s="115">
        <v>208.58</v>
      </c>
      <c r="F1148" s="122" t="s">
        <v>3853</v>
      </c>
      <c r="G1148" s="122" t="s">
        <v>3296</v>
      </c>
      <c r="H1148" s="121" t="s">
        <v>212</v>
      </c>
    </row>
    <row r="1149" spans="1:8" ht="76.5" x14ac:dyDescent="0.25">
      <c r="A1149" s="121" t="s">
        <v>3854</v>
      </c>
      <c r="B1149" s="115">
        <v>40.5</v>
      </c>
      <c r="C1149" s="122" t="s">
        <v>521</v>
      </c>
      <c r="D1149" s="121">
        <v>20190412</v>
      </c>
      <c r="E1149" s="115">
        <v>40.5</v>
      </c>
      <c r="F1149" s="122" t="s">
        <v>3855</v>
      </c>
      <c r="G1149" s="122" t="s">
        <v>3296</v>
      </c>
      <c r="H1149" s="121" t="s">
        <v>212</v>
      </c>
    </row>
    <row r="1150" spans="1:8" ht="76.5" x14ac:dyDescent="0.25">
      <c r="A1150" s="121" t="s">
        <v>3856</v>
      </c>
      <c r="B1150" s="115">
        <v>18.3</v>
      </c>
      <c r="C1150" s="122" t="s">
        <v>521</v>
      </c>
      <c r="D1150" s="121">
        <v>20190412</v>
      </c>
      <c r="E1150" s="115">
        <v>18.3</v>
      </c>
      <c r="F1150" s="122" t="s">
        <v>3857</v>
      </c>
      <c r="G1150" s="122" t="s">
        <v>3299</v>
      </c>
      <c r="H1150" s="121" t="s">
        <v>212</v>
      </c>
    </row>
    <row r="1151" spans="1:8" ht="76.5" x14ac:dyDescent="0.25">
      <c r="A1151" s="121" t="s">
        <v>3858</v>
      </c>
      <c r="B1151" s="115">
        <v>40</v>
      </c>
      <c r="C1151" s="122" t="s">
        <v>2921</v>
      </c>
      <c r="D1151" s="121">
        <v>20190412</v>
      </c>
      <c r="E1151" s="115">
        <v>40</v>
      </c>
      <c r="F1151" s="122" t="s">
        <v>3859</v>
      </c>
      <c r="G1151" s="122" t="s">
        <v>3296</v>
      </c>
      <c r="H1151" s="121" t="s">
        <v>212</v>
      </c>
    </row>
    <row r="1152" spans="1:8" ht="38.25" x14ac:dyDescent="0.25">
      <c r="A1152" s="121" t="s">
        <v>3860</v>
      </c>
      <c r="B1152" s="115">
        <v>959</v>
      </c>
      <c r="C1152" s="122" t="s">
        <v>521</v>
      </c>
      <c r="D1152" s="121">
        <v>20190412</v>
      </c>
      <c r="E1152" s="115">
        <v>959</v>
      </c>
      <c r="F1152" s="122" t="s">
        <v>3861</v>
      </c>
      <c r="G1152" s="122" t="s">
        <v>3313</v>
      </c>
      <c r="H1152" s="121" t="s">
        <v>212</v>
      </c>
    </row>
    <row r="1153" spans="1:8" ht="38.25" x14ac:dyDescent="0.25">
      <c r="A1153" s="121" t="s">
        <v>3862</v>
      </c>
      <c r="B1153" s="115">
        <v>3953.26</v>
      </c>
      <c r="C1153" s="122" t="s">
        <v>521</v>
      </c>
      <c r="D1153" s="121">
        <v>20190412</v>
      </c>
      <c r="E1153" s="115">
        <v>3953.26</v>
      </c>
      <c r="F1153" s="122" t="s">
        <v>3863</v>
      </c>
      <c r="G1153" s="122" t="s">
        <v>3296</v>
      </c>
      <c r="H1153" s="121" t="s">
        <v>212</v>
      </c>
    </row>
    <row r="1154" spans="1:8" ht="38.25" x14ac:dyDescent="0.25">
      <c r="A1154" s="121" t="s">
        <v>3864</v>
      </c>
      <c r="B1154" s="115">
        <v>3916.2</v>
      </c>
      <c r="C1154" s="122" t="s">
        <v>521</v>
      </c>
      <c r="D1154" s="121">
        <v>20190412</v>
      </c>
      <c r="E1154" s="115">
        <v>3916.2</v>
      </c>
      <c r="F1154" s="122" t="s">
        <v>3865</v>
      </c>
      <c r="G1154" s="122" t="s">
        <v>3299</v>
      </c>
      <c r="H1154" s="121" t="s">
        <v>212</v>
      </c>
    </row>
    <row r="1155" spans="1:8" ht="51" x14ac:dyDescent="0.25">
      <c r="A1155" s="121" t="s">
        <v>3866</v>
      </c>
      <c r="B1155" s="115">
        <v>50.02</v>
      </c>
      <c r="C1155" s="122" t="s">
        <v>521</v>
      </c>
      <c r="D1155" s="121">
        <v>20190412</v>
      </c>
      <c r="E1155" s="115">
        <v>50.02</v>
      </c>
      <c r="F1155" s="122" t="s">
        <v>3867</v>
      </c>
      <c r="G1155" s="122" t="s">
        <v>3299</v>
      </c>
      <c r="H1155" s="121" t="s">
        <v>212</v>
      </c>
    </row>
    <row r="1156" spans="1:8" ht="51" x14ac:dyDescent="0.25">
      <c r="A1156" s="121" t="s">
        <v>3868</v>
      </c>
      <c r="B1156" s="115">
        <v>61.1</v>
      </c>
      <c r="C1156" s="122" t="s">
        <v>253</v>
      </c>
      <c r="D1156" s="121">
        <v>20190412</v>
      </c>
      <c r="E1156" s="115">
        <v>61.1</v>
      </c>
      <c r="F1156" s="122" t="s">
        <v>3869</v>
      </c>
      <c r="G1156" s="122" t="s">
        <v>3296</v>
      </c>
      <c r="H1156" s="121" t="s">
        <v>212</v>
      </c>
    </row>
    <row r="1157" spans="1:8" ht="51" x14ac:dyDescent="0.25">
      <c r="A1157" s="121" t="s">
        <v>3870</v>
      </c>
      <c r="B1157" s="115">
        <v>49.86</v>
      </c>
      <c r="C1157" s="122" t="s">
        <v>521</v>
      </c>
      <c r="D1157" s="121">
        <v>20190416</v>
      </c>
      <c r="E1157" s="115">
        <v>49.86</v>
      </c>
      <c r="F1157" s="122" t="s">
        <v>3871</v>
      </c>
      <c r="G1157" s="122" t="s">
        <v>3466</v>
      </c>
      <c r="H1157" s="121" t="s">
        <v>212</v>
      </c>
    </row>
    <row r="1158" spans="1:8" ht="51" x14ac:dyDescent="0.25">
      <c r="A1158" s="121" t="s">
        <v>3872</v>
      </c>
      <c r="B1158" s="115">
        <v>6.1</v>
      </c>
      <c r="C1158" s="122" t="s">
        <v>521</v>
      </c>
      <c r="D1158" s="121">
        <v>20190416</v>
      </c>
      <c r="E1158" s="115">
        <v>6.1</v>
      </c>
      <c r="F1158" s="122" t="s">
        <v>3873</v>
      </c>
      <c r="G1158" s="122" t="s">
        <v>3874</v>
      </c>
      <c r="H1158" s="121" t="s">
        <v>212</v>
      </c>
    </row>
    <row r="1159" spans="1:8" ht="38.25" x14ac:dyDescent="0.25">
      <c r="A1159" s="121" t="s">
        <v>3875</v>
      </c>
      <c r="B1159" s="115">
        <v>22.26</v>
      </c>
      <c r="C1159" s="122" t="s">
        <v>2212</v>
      </c>
      <c r="D1159" s="121">
        <v>20190416</v>
      </c>
      <c r="E1159" s="115">
        <v>22.26</v>
      </c>
      <c r="F1159" s="122" t="s">
        <v>3876</v>
      </c>
      <c r="G1159" s="122" t="s">
        <v>3466</v>
      </c>
      <c r="H1159" s="121" t="s">
        <v>212</v>
      </c>
    </row>
    <row r="1160" spans="1:8" ht="63.75" x14ac:dyDescent="0.25">
      <c r="A1160" s="121" t="s">
        <v>3877</v>
      </c>
      <c r="B1160" s="115">
        <v>39.4</v>
      </c>
      <c r="C1160" s="122" t="s">
        <v>521</v>
      </c>
      <c r="D1160" s="121">
        <v>20190416</v>
      </c>
      <c r="E1160" s="115">
        <v>39.4</v>
      </c>
      <c r="F1160" s="122" t="s">
        <v>3878</v>
      </c>
      <c r="G1160" s="122" t="s">
        <v>3296</v>
      </c>
      <c r="H1160" s="121" t="s">
        <v>212</v>
      </c>
    </row>
    <row r="1161" spans="1:8" ht="51" x14ac:dyDescent="0.25">
      <c r="A1161" s="121" t="s">
        <v>3879</v>
      </c>
      <c r="B1161" s="115">
        <v>50.55</v>
      </c>
      <c r="C1161" s="122" t="s">
        <v>2310</v>
      </c>
      <c r="D1161" s="121">
        <v>20190416</v>
      </c>
      <c r="E1161" s="115">
        <v>50.55</v>
      </c>
      <c r="F1161" s="122" t="s">
        <v>3880</v>
      </c>
      <c r="G1161" s="122" t="s">
        <v>3296</v>
      </c>
      <c r="H1161" s="121" t="s">
        <v>212</v>
      </c>
    </row>
    <row r="1162" spans="1:8" ht="63.75" x14ac:dyDescent="0.25">
      <c r="A1162" s="121" t="s">
        <v>3881</v>
      </c>
      <c r="B1162" s="115">
        <v>26</v>
      </c>
      <c r="C1162" s="122" t="s">
        <v>521</v>
      </c>
      <c r="D1162" s="121">
        <v>20190416</v>
      </c>
      <c r="E1162" s="115">
        <v>26</v>
      </c>
      <c r="F1162" s="122" t="s">
        <v>3882</v>
      </c>
      <c r="G1162" s="122" t="s">
        <v>3296</v>
      </c>
      <c r="H1162" s="121" t="s">
        <v>212</v>
      </c>
    </row>
    <row r="1163" spans="1:8" ht="51" x14ac:dyDescent="0.25">
      <c r="A1163" s="121" t="s">
        <v>3883</v>
      </c>
      <c r="B1163" s="115">
        <v>71.099999999999994</v>
      </c>
      <c r="C1163" s="122" t="s">
        <v>3440</v>
      </c>
      <c r="D1163" s="121">
        <v>20190416</v>
      </c>
      <c r="E1163" s="115">
        <v>71.099999999999994</v>
      </c>
      <c r="F1163" s="122" t="s">
        <v>3884</v>
      </c>
      <c r="G1163" s="122" t="s">
        <v>3296</v>
      </c>
      <c r="H1163" s="121" t="s">
        <v>212</v>
      </c>
    </row>
    <row r="1164" spans="1:8" ht="89.25" x14ac:dyDescent="0.25">
      <c r="A1164" s="121" t="s">
        <v>3885</v>
      </c>
      <c r="B1164" s="115">
        <v>151.28</v>
      </c>
      <c r="C1164" s="122" t="s">
        <v>521</v>
      </c>
      <c r="D1164" s="121">
        <v>20190417</v>
      </c>
      <c r="E1164" s="115">
        <v>151.28</v>
      </c>
      <c r="F1164" s="122" t="s">
        <v>3886</v>
      </c>
      <c r="G1164" s="122" t="s">
        <v>3502</v>
      </c>
      <c r="H1164" s="121" t="s">
        <v>212</v>
      </c>
    </row>
    <row r="1165" spans="1:8" ht="89.25" x14ac:dyDescent="0.25">
      <c r="A1165" s="121" t="s">
        <v>3887</v>
      </c>
      <c r="B1165" s="115">
        <v>200.64</v>
      </c>
      <c r="C1165" s="122" t="s">
        <v>607</v>
      </c>
      <c r="D1165" s="121">
        <v>20190417</v>
      </c>
      <c r="E1165" s="115">
        <v>200.64</v>
      </c>
      <c r="F1165" s="122" t="s">
        <v>3888</v>
      </c>
      <c r="G1165" s="122" t="s">
        <v>3502</v>
      </c>
      <c r="H1165" s="121" t="s">
        <v>212</v>
      </c>
    </row>
    <row r="1166" spans="1:8" ht="63.75" x14ac:dyDescent="0.25">
      <c r="A1166" s="121" t="s">
        <v>3889</v>
      </c>
      <c r="B1166" s="115">
        <v>35.049999999999997</v>
      </c>
      <c r="C1166" s="122" t="s">
        <v>1905</v>
      </c>
      <c r="D1166" s="121">
        <v>20190417</v>
      </c>
      <c r="E1166" s="115">
        <v>35.049999999999997</v>
      </c>
      <c r="F1166" s="122" t="s">
        <v>3890</v>
      </c>
      <c r="G1166" s="122" t="s">
        <v>3466</v>
      </c>
      <c r="H1166" s="121" t="s">
        <v>212</v>
      </c>
    </row>
    <row r="1167" spans="1:8" ht="63.75" x14ac:dyDescent="0.25">
      <c r="A1167" s="121" t="s">
        <v>3891</v>
      </c>
      <c r="B1167" s="115">
        <v>55.66</v>
      </c>
      <c r="C1167" s="122" t="s">
        <v>2249</v>
      </c>
      <c r="D1167" s="121">
        <v>20190426</v>
      </c>
      <c r="E1167" s="115">
        <v>55.66</v>
      </c>
      <c r="F1167" s="122" t="s">
        <v>3892</v>
      </c>
      <c r="G1167" s="122" t="s">
        <v>3296</v>
      </c>
      <c r="H1167" s="121" t="s">
        <v>212</v>
      </c>
    </row>
    <row r="1168" spans="1:8" ht="76.5" x14ac:dyDescent="0.25">
      <c r="A1168" s="121" t="s">
        <v>3893</v>
      </c>
      <c r="B1168" s="115">
        <v>5.7</v>
      </c>
      <c r="C1168" s="122" t="s">
        <v>521</v>
      </c>
      <c r="D1168" s="121">
        <v>20190426</v>
      </c>
      <c r="E1168" s="115">
        <v>5.7</v>
      </c>
      <c r="F1168" s="122" t="s">
        <v>3894</v>
      </c>
      <c r="G1168" s="122" t="s">
        <v>3313</v>
      </c>
      <c r="H1168" s="121" t="s">
        <v>212</v>
      </c>
    </row>
    <row r="1169" spans="1:8" ht="76.5" x14ac:dyDescent="0.25">
      <c r="A1169" s="121" t="s">
        <v>3895</v>
      </c>
      <c r="B1169" s="115">
        <v>83</v>
      </c>
      <c r="C1169" s="122" t="s">
        <v>2434</v>
      </c>
      <c r="D1169" s="121">
        <v>20190426</v>
      </c>
      <c r="E1169" s="115">
        <v>83</v>
      </c>
      <c r="F1169" s="122" t="s">
        <v>3896</v>
      </c>
      <c r="G1169" s="122" t="s">
        <v>3313</v>
      </c>
      <c r="H1169" s="121" t="s">
        <v>212</v>
      </c>
    </row>
    <row r="1170" spans="1:8" ht="76.5" x14ac:dyDescent="0.25">
      <c r="A1170" s="121" t="s">
        <v>3897</v>
      </c>
      <c r="B1170" s="115">
        <v>12.2</v>
      </c>
      <c r="C1170" s="122" t="s">
        <v>521</v>
      </c>
      <c r="D1170" s="121">
        <v>20190426</v>
      </c>
      <c r="E1170" s="115">
        <v>12.2</v>
      </c>
      <c r="F1170" s="122" t="s">
        <v>3898</v>
      </c>
      <c r="G1170" s="122" t="s">
        <v>3299</v>
      </c>
      <c r="H1170" s="121" t="s">
        <v>212</v>
      </c>
    </row>
    <row r="1171" spans="1:8" ht="76.5" x14ac:dyDescent="0.25">
      <c r="A1171" s="121" t="s">
        <v>3899</v>
      </c>
      <c r="B1171" s="115">
        <v>18</v>
      </c>
      <c r="C1171" s="122" t="s">
        <v>521</v>
      </c>
      <c r="D1171" s="121">
        <v>20190426</v>
      </c>
      <c r="E1171" s="115">
        <v>18</v>
      </c>
      <c r="F1171" s="122" t="s">
        <v>3900</v>
      </c>
      <c r="G1171" s="122" t="s">
        <v>3296</v>
      </c>
      <c r="H1171" s="121" t="s">
        <v>212</v>
      </c>
    </row>
    <row r="1172" spans="1:8" ht="76.5" x14ac:dyDescent="0.25">
      <c r="A1172" s="121" t="s">
        <v>3901</v>
      </c>
      <c r="B1172" s="115">
        <v>17.7</v>
      </c>
      <c r="C1172" s="122" t="s">
        <v>2378</v>
      </c>
      <c r="D1172" s="121">
        <v>20190426</v>
      </c>
      <c r="E1172" s="115">
        <v>17.7</v>
      </c>
      <c r="F1172" s="122" t="s">
        <v>3902</v>
      </c>
      <c r="G1172" s="122" t="s">
        <v>3296</v>
      </c>
      <c r="H1172" s="121" t="s">
        <v>212</v>
      </c>
    </row>
    <row r="1173" spans="1:8" ht="76.5" x14ac:dyDescent="0.25">
      <c r="A1173" s="121" t="s">
        <v>3903</v>
      </c>
      <c r="B1173" s="115">
        <v>12.2</v>
      </c>
      <c r="C1173" s="122" t="s">
        <v>521</v>
      </c>
      <c r="D1173" s="121">
        <v>20190426</v>
      </c>
      <c r="E1173" s="115">
        <v>12.2</v>
      </c>
      <c r="F1173" s="122" t="s">
        <v>3904</v>
      </c>
      <c r="G1173" s="122" t="s">
        <v>3299</v>
      </c>
      <c r="H1173" s="121" t="s">
        <v>212</v>
      </c>
    </row>
    <row r="1174" spans="1:8" ht="38.25" x14ac:dyDescent="0.25">
      <c r="A1174" s="121" t="s">
        <v>3905</v>
      </c>
      <c r="B1174" s="115">
        <v>29.64</v>
      </c>
      <c r="C1174" s="122" t="s">
        <v>2501</v>
      </c>
      <c r="D1174" s="121">
        <v>20190101</v>
      </c>
      <c r="E1174" s="115">
        <v>29.64</v>
      </c>
      <c r="F1174" s="122" t="s">
        <v>3906</v>
      </c>
      <c r="G1174" s="122" t="s">
        <v>3907</v>
      </c>
      <c r="H1174" s="121" t="s">
        <v>212</v>
      </c>
    </row>
    <row r="1175" spans="1:8" ht="38.25" x14ac:dyDescent="0.25">
      <c r="A1175" s="121" t="s">
        <v>3908</v>
      </c>
      <c r="B1175" s="115">
        <v>608.04</v>
      </c>
      <c r="C1175" s="122" t="s">
        <v>2501</v>
      </c>
      <c r="D1175" s="121">
        <v>20190101</v>
      </c>
      <c r="E1175" s="115">
        <v>608.04</v>
      </c>
      <c r="F1175" s="122" t="s">
        <v>3909</v>
      </c>
      <c r="G1175" s="122" t="s">
        <v>3907</v>
      </c>
      <c r="H1175" s="121" t="s">
        <v>212</v>
      </c>
    </row>
    <row r="1176" spans="1:8" ht="76.5" x14ac:dyDescent="0.25">
      <c r="A1176" s="121" t="s">
        <v>3910</v>
      </c>
      <c r="B1176" s="115">
        <v>174.03</v>
      </c>
      <c r="C1176" s="122" t="s">
        <v>521</v>
      </c>
      <c r="D1176" s="121">
        <v>20190426</v>
      </c>
      <c r="E1176" s="115">
        <v>174.03</v>
      </c>
      <c r="F1176" s="122" t="s">
        <v>3911</v>
      </c>
      <c r="G1176" s="122" t="s">
        <v>3296</v>
      </c>
      <c r="H1176" s="121" t="s">
        <v>212</v>
      </c>
    </row>
    <row r="1177" spans="1:8" ht="76.5" x14ac:dyDescent="0.25">
      <c r="A1177" s="121" t="s">
        <v>3912</v>
      </c>
      <c r="B1177" s="115">
        <v>34.5</v>
      </c>
      <c r="C1177" s="122" t="s">
        <v>2378</v>
      </c>
      <c r="D1177" s="121">
        <v>20190426</v>
      </c>
      <c r="E1177" s="115">
        <v>34.5</v>
      </c>
      <c r="F1177" s="122" t="s">
        <v>3913</v>
      </c>
      <c r="G1177" s="122" t="s">
        <v>3296</v>
      </c>
      <c r="H1177" s="121" t="s">
        <v>212</v>
      </c>
    </row>
    <row r="1178" spans="1:8" ht="76.5" x14ac:dyDescent="0.25">
      <c r="A1178" s="121" t="s">
        <v>3914</v>
      </c>
      <c r="B1178" s="115">
        <v>12.2</v>
      </c>
      <c r="C1178" s="122" t="s">
        <v>521</v>
      </c>
      <c r="D1178" s="121">
        <v>20190426</v>
      </c>
      <c r="E1178" s="115">
        <v>12.2</v>
      </c>
      <c r="F1178" s="122" t="s">
        <v>3915</v>
      </c>
      <c r="G1178" s="122" t="s">
        <v>3299</v>
      </c>
      <c r="H1178" s="121" t="s">
        <v>212</v>
      </c>
    </row>
    <row r="1179" spans="1:8" ht="63.75" x14ac:dyDescent="0.25">
      <c r="A1179" s="121" t="s">
        <v>3916</v>
      </c>
      <c r="B1179" s="115">
        <v>19.600000000000001</v>
      </c>
      <c r="C1179" s="122" t="s">
        <v>2378</v>
      </c>
      <c r="D1179" s="121">
        <v>20190426</v>
      </c>
      <c r="E1179" s="115">
        <v>19.600000000000001</v>
      </c>
      <c r="F1179" s="122" t="s">
        <v>3917</v>
      </c>
      <c r="G1179" s="122" t="s">
        <v>3296</v>
      </c>
      <c r="H1179" s="121" t="s">
        <v>212</v>
      </c>
    </row>
    <row r="1180" spans="1:8" ht="38.25" x14ac:dyDescent="0.25">
      <c r="A1180" s="121" t="s">
        <v>3918</v>
      </c>
      <c r="B1180" s="115">
        <v>25.1</v>
      </c>
      <c r="C1180" s="122" t="s">
        <v>521</v>
      </c>
      <c r="D1180" s="121">
        <v>20190429</v>
      </c>
      <c r="E1180" s="115">
        <v>25.1</v>
      </c>
      <c r="F1180" s="122" t="s">
        <v>3919</v>
      </c>
      <c r="G1180" s="122" t="s">
        <v>3316</v>
      </c>
      <c r="H1180" s="121" t="s">
        <v>212</v>
      </c>
    </row>
    <row r="1181" spans="1:8" ht="38.25" x14ac:dyDescent="0.25">
      <c r="A1181" s="121" t="s">
        <v>3920</v>
      </c>
      <c r="B1181" s="115">
        <v>25.1</v>
      </c>
      <c r="C1181" s="122" t="s">
        <v>521</v>
      </c>
      <c r="D1181" s="121">
        <v>20190429</v>
      </c>
      <c r="E1181" s="115">
        <v>25.1</v>
      </c>
      <c r="F1181" s="122" t="s">
        <v>3921</v>
      </c>
      <c r="G1181" s="122" t="s">
        <v>3316</v>
      </c>
      <c r="H1181" s="121" t="s">
        <v>212</v>
      </c>
    </row>
    <row r="1182" spans="1:8" ht="38.25" x14ac:dyDescent="0.25">
      <c r="A1182" s="121" t="s">
        <v>3922</v>
      </c>
      <c r="B1182" s="115">
        <v>20.100000000000001</v>
      </c>
      <c r="C1182" s="122" t="s">
        <v>521</v>
      </c>
      <c r="D1182" s="121">
        <v>20190429</v>
      </c>
      <c r="E1182" s="115">
        <v>20.100000000000001</v>
      </c>
      <c r="F1182" s="122" t="s">
        <v>3923</v>
      </c>
      <c r="G1182" s="122" t="s">
        <v>3316</v>
      </c>
      <c r="H1182" s="121" t="s">
        <v>212</v>
      </c>
    </row>
    <row r="1183" spans="1:8" ht="63.75" x14ac:dyDescent="0.25">
      <c r="A1183" s="121" t="s">
        <v>3924</v>
      </c>
      <c r="B1183" s="115">
        <v>4</v>
      </c>
      <c r="C1183" s="122" t="s">
        <v>521</v>
      </c>
      <c r="D1183" s="121">
        <v>20190429</v>
      </c>
      <c r="E1183" s="115">
        <v>4</v>
      </c>
      <c r="F1183" s="122" t="s">
        <v>3925</v>
      </c>
      <c r="G1183" s="122" t="s">
        <v>3316</v>
      </c>
      <c r="H1183" s="121" t="s">
        <v>212</v>
      </c>
    </row>
    <row r="1184" spans="1:8" ht="63.75" x14ac:dyDescent="0.25">
      <c r="A1184" s="121" t="s">
        <v>3926</v>
      </c>
      <c r="B1184" s="115">
        <v>61</v>
      </c>
      <c r="C1184" s="122" t="s">
        <v>2218</v>
      </c>
      <c r="D1184" s="121">
        <v>20190429</v>
      </c>
      <c r="E1184" s="115">
        <v>61</v>
      </c>
      <c r="F1184" s="122" t="s">
        <v>3927</v>
      </c>
      <c r="G1184" s="122" t="s">
        <v>3316</v>
      </c>
      <c r="H1184" s="121" t="s">
        <v>212</v>
      </c>
    </row>
    <row r="1185" spans="1:8" ht="76.5" x14ac:dyDescent="0.25">
      <c r="A1185" s="121" t="s">
        <v>3928</v>
      </c>
      <c r="B1185" s="115">
        <v>133.46</v>
      </c>
      <c r="C1185" s="122" t="s">
        <v>521</v>
      </c>
      <c r="D1185" s="121">
        <v>20190429</v>
      </c>
      <c r="E1185" s="115">
        <v>133.46</v>
      </c>
      <c r="F1185" s="122" t="s">
        <v>3929</v>
      </c>
      <c r="G1185" s="122" t="s">
        <v>3502</v>
      </c>
      <c r="H1185" s="121" t="s">
        <v>212</v>
      </c>
    </row>
    <row r="1186" spans="1:8" ht="76.5" x14ac:dyDescent="0.25">
      <c r="A1186" s="121" t="s">
        <v>3930</v>
      </c>
      <c r="B1186" s="115">
        <v>28.3</v>
      </c>
      <c r="C1186" s="122" t="s">
        <v>607</v>
      </c>
      <c r="D1186" s="121">
        <v>20190429</v>
      </c>
      <c r="E1186" s="115">
        <v>28.3</v>
      </c>
      <c r="F1186" s="122" t="s">
        <v>3931</v>
      </c>
      <c r="G1186" s="122" t="s">
        <v>3502</v>
      </c>
      <c r="H1186" s="121" t="s">
        <v>212</v>
      </c>
    </row>
    <row r="1187" spans="1:8" ht="89.25" x14ac:dyDescent="0.25">
      <c r="A1187" s="121" t="s">
        <v>3932</v>
      </c>
      <c r="B1187" s="115">
        <v>300</v>
      </c>
      <c r="C1187" s="122" t="s">
        <v>607</v>
      </c>
      <c r="D1187" s="121">
        <v>20190429</v>
      </c>
      <c r="E1187" s="115">
        <v>300</v>
      </c>
      <c r="F1187" s="122" t="s">
        <v>3933</v>
      </c>
      <c r="G1187" s="122" t="s">
        <v>3934</v>
      </c>
      <c r="H1187" s="121" t="s">
        <v>212</v>
      </c>
    </row>
    <row r="1188" spans="1:8" ht="89.25" x14ac:dyDescent="0.25">
      <c r="A1188" s="121" t="s">
        <v>3935</v>
      </c>
      <c r="B1188" s="115">
        <v>50.55</v>
      </c>
      <c r="C1188" s="122" t="s">
        <v>620</v>
      </c>
      <c r="D1188" s="121">
        <v>20190430</v>
      </c>
      <c r="E1188" s="115">
        <v>50.55</v>
      </c>
      <c r="F1188" s="122" t="s">
        <v>3936</v>
      </c>
      <c r="G1188" s="122" t="s">
        <v>3369</v>
      </c>
      <c r="H1188" s="121" t="s">
        <v>212</v>
      </c>
    </row>
    <row r="1189" spans="1:8" ht="76.5" x14ac:dyDescent="0.25">
      <c r="A1189" s="121" t="s">
        <v>3937</v>
      </c>
      <c r="B1189" s="115">
        <v>0.4</v>
      </c>
      <c r="C1189" s="122" t="s">
        <v>521</v>
      </c>
      <c r="D1189" s="121">
        <v>20190430</v>
      </c>
      <c r="E1189" s="115">
        <v>0.4</v>
      </c>
      <c r="F1189" s="122" t="s">
        <v>3938</v>
      </c>
      <c r="G1189" s="122" t="s">
        <v>3369</v>
      </c>
      <c r="H1189" s="121" t="s">
        <v>212</v>
      </c>
    </row>
    <row r="1190" spans="1:8" ht="76.5" x14ac:dyDescent="0.25">
      <c r="A1190" s="121" t="s">
        <v>3939</v>
      </c>
      <c r="B1190" s="115">
        <v>8</v>
      </c>
      <c r="C1190" s="122" t="s">
        <v>521</v>
      </c>
      <c r="D1190" s="121">
        <v>20190430</v>
      </c>
      <c r="E1190" s="115">
        <v>8</v>
      </c>
      <c r="F1190" s="122" t="s">
        <v>3940</v>
      </c>
      <c r="G1190" s="122" t="s">
        <v>3296</v>
      </c>
      <c r="H1190" s="121" t="s">
        <v>212</v>
      </c>
    </row>
    <row r="1191" spans="1:8" ht="63.75" x14ac:dyDescent="0.25">
      <c r="A1191" s="121" t="s">
        <v>3941</v>
      </c>
      <c r="B1191" s="115">
        <v>12.65</v>
      </c>
      <c r="C1191" s="122" t="s">
        <v>3942</v>
      </c>
      <c r="D1191" s="121">
        <v>20190430</v>
      </c>
      <c r="E1191" s="115">
        <v>12.65</v>
      </c>
      <c r="F1191" s="122" t="s">
        <v>3943</v>
      </c>
      <c r="G1191" s="122" t="s">
        <v>3296</v>
      </c>
      <c r="H1191" s="121" t="s">
        <v>212</v>
      </c>
    </row>
    <row r="1192" spans="1:8" ht="76.5" x14ac:dyDescent="0.25">
      <c r="A1192" s="121" t="s">
        <v>3944</v>
      </c>
      <c r="B1192" s="115">
        <v>8</v>
      </c>
      <c r="C1192" s="122" t="s">
        <v>521</v>
      </c>
      <c r="D1192" s="121">
        <v>20190430</v>
      </c>
      <c r="E1192" s="115">
        <v>8</v>
      </c>
      <c r="F1192" s="122" t="s">
        <v>3945</v>
      </c>
      <c r="G1192" s="122" t="s">
        <v>3296</v>
      </c>
      <c r="H1192" s="121" t="s">
        <v>212</v>
      </c>
    </row>
    <row r="1193" spans="1:8" ht="63.75" x14ac:dyDescent="0.25">
      <c r="A1193" s="121" t="s">
        <v>3946</v>
      </c>
      <c r="B1193" s="115">
        <v>62.55</v>
      </c>
      <c r="C1193" s="122" t="s">
        <v>620</v>
      </c>
      <c r="D1193" s="121">
        <v>20190430</v>
      </c>
      <c r="E1193" s="115">
        <v>62.55</v>
      </c>
      <c r="F1193" s="122" t="s">
        <v>3947</v>
      </c>
      <c r="G1193" s="122" t="s">
        <v>3296</v>
      </c>
      <c r="H1193" s="121" t="s">
        <v>212</v>
      </c>
    </row>
    <row r="1194" spans="1:8" ht="76.5" x14ac:dyDescent="0.25">
      <c r="A1194" s="121" t="s">
        <v>3948</v>
      </c>
      <c r="B1194" s="115">
        <v>61.65</v>
      </c>
      <c r="C1194" s="122" t="s">
        <v>3949</v>
      </c>
      <c r="D1194" s="121">
        <v>20190430</v>
      </c>
      <c r="E1194" s="115">
        <v>61.65</v>
      </c>
      <c r="F1194" s="122" t="s">
        <v>3950</v>
      </c>
      <c r="G1194" s="122" t="s">
        <v>3424</v>
      </c>
      <c r="H1194" s="121" t="s">
        <v>212</v>
      </c>
    </row>
    <row r="1195" spans="1:8" ht="89.25" x14ac:dyDescent="0.25">
      <c r="A1195" s="121" t="s">
        <v>3951</v>
      </c>
      <c r="B1195" s="115">
        <v>71.94</v>
      </c>
      <c r="C1195" s="122" t="s">
        <v>2249</v>
      </c>
      <c r="D1195" s="121">
        <v>20190430</v>
      </c>
      <c r="E1195" s="115">
        <v>71.94</v>
      </c>
      <c r="F1195" s="122" t="s">
        <v>3952</v>
      </c>
      <c r="G1195" s="122" t="s">
        <v>3296</v>
      </c>
      <c r="H1195" s="121" t="s">
        <v>212</v>
      </c>
    </row>
    <row r="1196" spans="1:8" ht="51" x14ac:dyDescent="0.25">
      <c r="A1196" s="121" t="s">
        <v>3953</v>
      </c>
      <c r="B1196" s="115">
        <v>40.4</v>
      </c>
      <c r="C1196" s="122" t="s">
        <v>521</v>
      </c>
      <c r="D1196" s="121">
        <v>20190430</v>
      </c>
      <c r="E1196" s="115">
        <v>40.4</v>
      </c>
      <c r="F1196" s="122" t="s">
        <v>3954</v>
      </c>
      <c r="G1196" s="122" t="s">
        <v>3296</v>
      </c>
      <c r="H1196" s="121" t="s">
        <v>212</v>
      </c>
    </row>
    <row r="1197" spans="1:8" ht="51" x14ac:dyDescent="0.25">
      <c r="A1197" s="121" t="s">
        <v>3955</v>
      </c>
      <c r="B1197" s="115">
        <v>30.55</v>
      </c>
      <c r="C1197" s="122" t="s">
        <v>2310</v>
      </c>
      <c r="D1197" s="121">
        <v>20190430</v>
      </c>
      <c r="E1197" s="115">
        <v>30.55</v>
      </c>
      <c r="F1197" s="122" t="s">
        <v>3956</v>
      </c>
      <c r="G1197" s="122" t="s">
        <v>3296</v>
      </c>
      <c r="H1197" s="121" t="s">
        <v>212</v>
      </c>
    </row>
    <row r="1198" spans="1:8" ht="76.5" x14ac:dyDescent="0.25">
      <c r="A1198" s="121" t="s">
        <v>3957</v>
      </c>
      <c r="B1198" s="115">
        <v>103.23</v>
      </c>
      <c r="C1198" s="122" t="s">
        <v>521</v>
      </c>
      <c r="D1198" s="121">
        <v>20190430</v>
      </c>
      <c r="E1198" s="115">
        <v>103.23</v>
      </c>
      <c r="F1198" s="122" t="s">
        <v>3958</v>
      </c>
      <c r="G1198" s="122" t="s">
        <v>3313</v>
      </c>
      <c r="H1198" s="121" t="s">
        <v>212</v>
      </c>
    </row>
    <row r="1199" spans="1:8" ht="63.75" x14ac:dyDescent="0.25">
      <c r="A1199" s="121" t="s">
        <v>3959</v>
      </c>
      <c r="B1199" s="115">
        <v>74.099999999999994</v>
      </c>
      <c r="C1199" s="122" t="s">
        <v>2292</v>
      </c>
      <c r="D1199" s="121">
        <v>20190430</v>
      </c>
      <c r="E1199" s="115">
        <v>74.099999999999994</v>
      </c>
      <c r="F1199" s="122" t="s">
        <v>3960</v>
      </c>
      <c r="G1199" s="122" t="s">
        <v>3313</v>
      </c>
      <c r="H1199" s="121" t="s">
        <v>212</v>
      </c>
    </row>
    <row r="1200" spans="1:8" ht="76.5" x14ac:dyDescent="0.25">
      <c r="A1200" s="121" t="s">
        <v>3961</v>
      </c>
      <c r="B1200" s="115">
        <v>18.3</v>
      </c>
      <c r="C1200" s="122" t="s">
        <v>521</v>
      </c>
      <c r="D1200" s="121">
        <v>20190430</v>
      </c>
      <c r="E1200" s="115">
        <v>18.3</v>
      </c>
      <c r="F1200" s="122" t="s">
        <v>3962</v>
      </c>
      <c r="G1200" s="122" t="s">
        <v>3299</v>
      </c>
      <c r="H1200" s="121" t="s">
        <v>212</v>
      </c>
    </row>
    <row r="1201" spans="1:8" ht="63.75" x14ac:dyDescent="0.25">
      <c r="A1201" s="121" t="s">
        <v>3963</v>
      </c>
      <c r="B1201" s="115">
        <v>95.4</v>
      </c>
      <c r="C1201" s="122" t="s">
        <v>2366</v>
      </c>
      <c r="D1201" s="121">
        <v>20190502</v>
      </c>
      <c r="E1201" s="115">
        <v>95.4</v>
      </c>
      <c r="F1201" s="122" t="s">
        <v>3964</v>
      </c>
      <c r="G1201" s="122" t="s">
        <v>3296</v>
      </c>
      <c r="H1201" s="121" t="s">
        <v>212</v>
      </c>
    </row>
    <row r="1202" spans="1:8" ht="38.25" x14ac:dyDescent="0.25">
      <c r="A1202" s="121" t="s">
        <v>3965</v>
      </c>
      <c r="B1202" s="115">
        <v>1386</v>
      </c>
      <c r="C1202" s="122" t="s">
        <v>521</v>
      </c>
      <c r="D1202" s="121">
        <v>20190503</v>
      </c>
      <c r="E1202" s="115">
        <v>1386</v>
      </c>
      <c r="F1202" s="122" t="s">
        <v>3966</v>
      </c>
      <c r="G1202" s="122" t="s">
        <v>3313</v>
      </c>
      <c r="H1202" s="121" t="s">
        <v>212</v>
      </c>
    </row>
    <row r="1203" spans="1:8" ht="51" x14ac:dyDescent="0.25">
      <c r="A1203" s="121" t="s">
        <v>3967</v>
      </c>
      <c r="B1203" s="115">
        <v>219.36</v>
      </c>
      <c r="C1203" s="122" t="s">
        <v>607</v>
      </c>
      <c r="D1203" s="121">
        <v>20190503</v>
      </c>
      <c r="E1203" s="115">
        <v>219.36</v>
      </c>
      <c r="F1203" s="122" t="s">
        <v>3968</v>
      </c>
      <c r="G1203" s="122" t="s">
        <v>3296</v>
      </c>
      <c r="H1203" s="121" t="s">
        <v>212</v>
      </c>
    </row>
    <row r="1204" spans="1:8" ht="63.75" x14ac:dyDescent="0.25">
      <c r="A1204" s="121" t="s">
        <v>3969</v>
      </c>
      <c r="B1204" s="115">
        <v>645.20000000000005</v>
      </c>
      <c r="C1204" s="122" t="s">
        <v>607</v>
      </c>
      <c r="D1204" s="121">
        <v>20190503</v>
      </c>
      <c r="E1204" s="115">
        <v>645.20000000000005</v>
      </c>
      <c r="F1204" s="122" t="s">
        <v>3970</v>
      </c>
      <c r="G1204" s="122" t="s">
        <v>3313</v>
      </c>
      <c r="H1204" s="121" t="s">
        <v>212</v>
      </c>
    </row>
    <row r="1205" spans="1:8" ht="63.75" x14ac:dyDescent="0.25">
      <c r="A1205" s="121" t="s">
        <v>3971</v>
      </c>
      <c r="B1205" s="115">
        <v>1612.75</v>
      </c>
      <c r="C1205" s="122" t="s">
        <v>607</v>
      </c>
      <c r="D1205" s="121">
        <v>20190503</v>
      </c>
      <c r="E1205" s="115">
        <v>1612.75</v>
      </c>
      <c r="F1205" s="122" t="s">
        <v>3972</v>
      </c>
      <c r="G1205" s="122" t="s">
        <v>3296</v>
      </c>
      <c r="H1205" s="121" t="s">
        <v>212</v>
      </c>
    </row>
    <row r="1206" spans="1:8" ht="63.75" x14ac:dyDescent="0.25">
      <c r="A1206" s="121" t="s">
        <v>3973</v>
      </c>
      <c r="B1206" s="115">
        <v>52</v>
      </c>
      <c r="C1206" s="122" t="s">
        <v>521</v>
      </c>
      <c r="D1206" s="121">
        <v>20190506</v>
      </c>
      <c r="E1206" s="115">
        <v>52</v>
      </c>
      <c r="F1206" s="122" t="s">
        <v>3974</v>
      </c>
      <c r="G1206" s="122" t="s">
        <v>3313</v>
      </c>
      <c r="H1206" s="121" t="s">
        <v>212</v>
      </c>
    </row>
    <row r="1207" spans="1:8" ht="51" x14ac:dyDescent="0.25">
      <c r="A1207" s="121" t="s">
        <v>3975</v>
      </c>
      <c r="B1207" s="115">
        <v>170.3</v>
      </c>
      <c r="C1207" s="122" t="s">
        <v>479</v>
      </c>
      <c r="D1207" s="121">
        <v>20190506</v>
      </c>
      <c r="E1207" s="115">
        <v>170.3</v>
      </c>
      <c r="F1207" s="122" t="s">
        <v>3976</v>
      </c>
      <c r="G1207" s="122" t="s">
        <v>3313</v>
      </c>
      <c r="H1207" s="121" t="s">
        <v>212</v>
      </c>
    </row>
    <row r="1208" spans="1:8" ht="51" x14ac:dyDescent="0.25">
      <c r="A1208" s="121" t="s">
        <v>3977</v>
      </c>
      <c r="B1208" s="115">
        <v>151.1</v>
      </c>
      <c r="C1208" s="122" t="s">
        <v>479</v>
      </c>
      <c r="D1208" s="121">
        <v>20190506</v>
      </c>
      <c r="E1208" s="115">
        <v>151.1</v>
      </c>
      <c r="F1208" s="122" t="s">
        <v>3978</v>
      </c>
      <c r="G1208" s="122" t="s">
        <v>3313</v>
      </c>
      <c r="H1208" s="121" t="s">
        <v>212</v>
      </c>
    </row>
    <row r="1209" spans="1:8" ht="63.75" x14ac:dyDescent="0.25">
      <c r="A1209" s="121" t="s">
        <v>3979</v>
      </c>
      <c r="B1209" s="115">
        <v>190.05</v>
      </c>
      <c r="C1209" s="122" t="s">
        <v>521</v>
      </c>
      <c r="D1209" s="121">
        <v>20190506</v>
      </c>
      <c r="E1209" s="115">
        <v>190.05</v>
      </c>
      <c r="F1209" s="122" t="s">
        <v>3980</v>
      </c>
      <c r="G1209" s="122" t="s">
        <v>3313</v>
      </c>
      <c r="H1209" s="121" t="s">
        <v>212</v>
      </c>
    </row>
    <row r="1210" spans="1:8" ht="63.75" x14ac:dyDescent="0.25">
      <c r="A1210" s="121" t="s">
        <v>3981</v>
      </c>
      <c r="B1210" s="115">
        <v>183.25</v>
      </c>
      <c r="C1210" s="122" t="s">
        <v>479</v>
      </c>
      <c r="D1210" s="121">
        <v>20190506</v>
      </c>
      <c r="E1210" s="115">
        <v>183.25</v>
      </c>
      <c r="F1210" s="122" t="s">
        <v>3982</v>
      </c>
      <c r="G1210" s="122" t="s">
        <v>3313</v>
      </c>
      <c r="H1210" s="121" t="s">
        <v>212</v>
      </c>
    </row>
    <row r="1211" spans="1:8" ht="51" x14ac:dyDescent="0.25">
      <c r="A1211" s="121" t="s">
        <v>3983</v>
      </c>
      <c r="B1211" s="115">
        <v>30</v>
      </c>
      <c r="C1211" s="122" t="s">
        <v>620</v>
      </c>
      <c r="D1211" s="121">
        <v>20190506</v>
      </c>
      <c r="E1211" s="115">
        <v>30</v>
      </c>
      <c r="F1211" s="122" t="s">
        <v>3984</v>
      </c>
      <c r="G1211" s="122" t="s">
        <v>3369</v>
      </c>
      <c r="H1211" s="121" t="s">
        <v>212</v>
      </c>
    </row>
    <row r="1212" spans="1:8" ht="63.75" x14ac:dyDescent="0.25">
      <c r="A1212" s="121" t="s">
        <v>3985</v>
      </c>
      <c r="B1212" s="115">
        <v>26</v>
      </c>
      <c r="C1212" s="122" t="s">
        <v>521</v>
      </c>
      <c r="D1212" s="121">
        <v>20190506</v>
      </c>
      <c r="E1212" s="115">
        <v>26</v>
      </c>
      <c r="F1212" s="122" t="s">
        <v>3986</v>
      </c>
      <c r="G1212" s="122" t="s">
        <v>3296</v>
      </c>
      <c r="H1212" s="121" t="s">
        <v>212</v>
      </c>
    </row>
    <row r="1213" spans="1:8" ht="51" x14ac:dyDescent="0.25">
      <c r="A1213" s="121" t="s">
        <v>3987</v>
      </c>
      <c r="B1213" s="115">
        <v>71.599999999999994</v>
      </c>
      <c r="C1213" s="122" t="s">
        <v>3440</v>
      </c>
      <c r="D1213" s="121">
        <v>20190506</v>
      </c>
      <c r="E1213" s="115">
        <v>71.599999999999994</v>
      </c>
      <c r="F1213" s="122" t="s">
        <v>3988</v>
      </c>
      <c r="G1213" s="122" t="s">
        <v>3296</v>
      </c>
      <c r="H1213" s="121" t="s">
        <v>212</v>
      </c>
    </row>
    <row r="1214" spans="1:8" ht="63.75" x14ac:dyDescent="0.25">
      <c r="A1214" s="121" t="s">
        <v>3989</v>
      </c>
      <c r="B1214" s="115">
        <v>69.650000000000006</v>
      </c>
      <c r="C1214" s="122" t="s">
        <v>2396</v>
      </c>
      <c r="D1214" s="121">
        <v>20190506</v>
      </c>
      <c r="E1214" s="115">
        <v>69.650000000000006</v>
      </c>
      <c r="F1214" s="122" t="s">
        <v>3990</v>
      </c>
      <c r="G1214" s="122" t="s">
        <v>3313</v>
      </c>
      <c r="H1214" s="121" t="s">
        <v>212</v>
      </c>
    </row>
    <row r="1215" spans="1:8" ht="76.5" x14ac:dyDescent="0.25">
      <c r="A1215" s="121" t="s">
        <v>3991</v>
      </c>
      <c r="B1215" s="115">
        <v>88.2</v>
      </c>
      <c r="C1215" s="122" t="s">
        <v>521</v>
      </c>
      <c r="D1215" s="121">
        <v>20190507</v>
      </c>
      <c r="E1215" s="115">
        <v>88.2</v>
      </c>
      <c r="F1215" s="122" t="s">
        <v>3992</v>
      </c>
      <c r="G1215" s="122" t="s">
        <v>3316</v>
      </c>
      <c r="H1215" s="121" t="s">
        <v>212</v>
      </c>
    </row>
    <row r="1216" spans="1:8" ht="63.75" x14ac:dyDescent="0.25">
      <c r="A1216" s="121" t="s">
        <v>3993</v>
      </c>
      <c r="B1216" s="115">
        <v>3400</v>
      </c>
      <c r="C1216" s="122" t="s">
        <v>409</v>
      </c>
      <c r="D1216" s="121">
        <v>20190101</v>
      </c>
      <c r="E1216" s="115">
        <v>3400</v>
      </c>
      <c r="F1216" s="122" t="s">
        <v>2405</v>
      </c>
      <c r="G1216" s="122" t="s">
        <v>3994</v>
      </c>
      <c r="H1216" s="121" t="s">
        <v>212</v>
      </c>
    </row>
    <row r="1217" spans="1:8" ht="76.5" x14ac:dyDescent="0.25">
      <c r="A1217" s="121" t="s">
        <v>3995</v>
      </c>
      <c r="B1217" s="115">
        <v>18.100000000000001</v>
      </c>
      <c r="C1217" s="122" t="s">
        <v>521</v>
      </c>
      <c r="D1217" s="121">
        <v>20190507</v>
      </c>
      <c r="E1217" s="115">
        <v>18.100000000000001</v>
      </c>
      <c r="F1217" s="122" t="s">
        <v>3996</v>
      </c>
      <c r="G1217" s="122" t="s">
        <v>3319</v>
      </c>
      <c r="H1217" s="121" t="s">
        <v>212</v>
      </c>
    </row>
    <row r="1218" spans="1:8" ht="76.5" x14ac:dyDescent="0.25">
      <c r="A1218" s="121" t="s">
        <v>3997</v>
      </c>
      <c r="B1218" s="115">
        <v>122.2</v>
      </c>
      <c r="C1218" s="122" t="s">
        <v>2496</v>
      </c>
      <c r="D1218" s="121">
        <v>20190507</v>
      </c>
      <c r="E1218" s="115">
        <v>122.2</v>
      </c>
      <c r="F1218" s="122" t="s">
        <v>3998</v>
      </c>
      <c r="G1218" s="122" t="s">
        <v>3316</v>
      </c>
      <c r="H1218" s="121" t="s">
        <v>212</v>
      </c>
    </row>
    <row r="1219" spans="1:8" ht="63.75" x14ac:dyDescent="0.25">
      <c r="A1219" s="121" t="s">
        <v>3999</v>
      </c>
      <c r="B1219" s="115">
        <v>50</v>
      </c>
      <c r="C1219" s="122" t="s">
        <v>521</v>
      </c>
      <c r="D1219" s="121">
        <v>20190507</v>
      </c>
      <c r="E1219" s="115">
        <v>50</v>
      </c>
      <c r="F1219" s="122" t="s">
        <v>4000</v>
      </c>
      <c r="G1219" s="122" t="s">
        <v>3316</v>
      </c>
      <c r="H1219" s="121" t="s">
        <v>212</v>
      </c>
    </row>
    <row r="1220" spans="1:8" ht="38.25" x14ac:dyDescent="0.25">
      <c r="A1220" s="121" t="s">
        <v>4001</v>
      </c>
      <c r="B1220" s="115">
        <v>14.45</v>
      </c>
      <c r="C1220" s="122" t="s">
        <v>2528</v>
      </c>
      <c r="D1220" s="121">
        <v>20190510</v>
      </c>
      <c r="E1220" s="115">
        <v>14.45</v>
      </c>
      <c r="F1220" s="122" t="s">
        <v>4002</v>
      </c>
      <c r="G1220" s="122" t="s">
        <v>3313</v>
      </c>
      <c r="H1220" s="121" t="s">
        <v>212</v>
      </c>
    </row>
    <row r="1221" spans="1:8" ht="76.5" x14ac:dyDescent="0.25">
      <c r="A1221" s="121" t="s">
        <v>4003</v>
      </c>
      <c r="B1221" s="115">
        <v>104.05</v>
      </c>
      <c r="C1221" s="122" t="s">
        <v>4004</v>
      </c>
      <c r="D1221" s="121">
        <v>20190510</v>
      </c>
      <c r="E1221" s="115">
        <v>104.05</v>
      </c>
      <c r="F1221" s="122" t="s">
        <v>4005</v>
      </c>
      <c r="G1221" s="122" t="s">
        <v>3424</v>
      </c>
      <c r="H1221" s="121" t="s">
        <v>212</v>
      </c>
    </row>
    <row r="1222" spans="1:8" ht="76.5" x14ac:dyDescent="0.25">
      <c r="A1222" s="121" t="s">
        <v>4006</v>
      </c>
      <c r="B1222" s="115">
        <v>518.09</v>
      </c>
      <c r="C1222" s="122" t="s">
        <v>521</v>
      </c>
      <c r="D1222" s="121">
        <v>20190510</v>
      </c>
      <c r="E1222" s="115">
        <v>518.09</v>
      </c>
      <c r="F1222" s="122" t="s">
        <v>4007</v>
      </c>
      <c r="G1222" s="122" t="s">
        <v>4008</v>
      </c>
      <c r="H1222" s="121" t="s">
        <v>212</v>
      </c>
    </row>
    <row r="1223" spans="1:8" ht="76.5" x14ac:dyDescent="0.25">
      <c r="A1223" s="121" t="s">
        <v>4009</v>
      </c>
      <c r="B1223" s="115">
        <v>412.95</v>
      </c>
      <c r="C1223" s="122" t="s">
        <v>4010</v>
      </c>
      <c r="D1223" s="121">
        <v>20190510</v>
      </c>
      <c r="E1223" s="115">
        <v>412.95</v>
      </c>
      <c r="F1223" s="122" t="s">
        <v>4011</v>
      </c>
      <c r="G1223" s="122" t="s">
        <v>4008</v>
      </c>
      <c r="H1223" s="121" t="s">
        <v>212</v>
      </c>
    </row>
    <row r="1224" spans="1:8" ht="63.75" x14ac:dyDescent="0.25">
      <c r="A1224" s="121" t="s">
        <v>4012</v>
      </c>
      <c r="B1224" s="115">
        <v>38.4</v>
      </c>
      <c r="C1224" s="122" t="s">
        <v>521</v>
      </c>
      <c r="D1224" s="121">
        <v>20190510</v>
      </c>
      <c r="E1224" s="115">
        <v>38.4</v>
      </c>
      <c r="F1224" s="122" t="s">
        <v>4013</v>
      </c>
      <c r="G1224" s="122" t="s">
        <v>3296</v>
      </c>
      <c r="H1224" s="121" t="s">
        <v>212</v>
      </c>
    </row>
    <row r="1225" spans="1:8" ht="63.75" x14ac:dyDescent="0.25">
      <c r="A1225" s="121" t="s">
        <v>4014</v>
      </c>
      <c r="B1225" s="115">
        <v>12.2</v>
      </c>
      <c r="C1225" s="122" t="s">
        <v>521</v>
      </c>
      <c r="D1225" s="121">
        <v>20190510</v>
      </c>
      <c r="E1225" s="115">
        <v>12.2</v>
      </c>
      <c r="F1225" s="122" t="s">
        <v>4015</v>
      </c>
      <c r="G1225" s="122" t="s">
        <v>3299</v>
      </c>
      <c r="H1225" s="121" t="s">
        <v>212</v>
      </c>
    </row>
    <row r="1226" spans="1:8" ht="76.5" x14ac:dyDescent="0.25">
      <c r="A1226" s="121" t="s">
        <v>4016</v>
      </c>
      <c r="B1226" s="115">
        <v>105.05</v>
      </c>
      <c r="C1226" s="122" t="s">
        <v>4017</v>
      </c>
      <c r="D1226" s="121">
        <v>20190510</v>
      </c>
      <c r="E1226" s="115">
        <v>105.05</v>
      </c>
      <c r="F1226" s="122" t="s">
        <v>4018</v>
      </c>
      <c r="G1226" s="122" t="s">
        <v>3424</v>
      </c>
      <c r="H1226" s="121" t="s">
        <v>212</v>
      </c>
    </row>
    <row r="1227" spans="1:8" ht="51" x14ac:dyDescent="0.25">
      <c r="A1227" s="121" t="s">
        <v>4019</v>
      </c>
      <c r="B1227" s="115">
        <v>16.899999999999999</v>
      </c>
      <c r="C1227" s="122" t="s">
        <v>521</v>
      </c>
      <c r="D1227" s="121">
        <v>20190510</v>
      </c>
      <c r="E1227" s="115">
        <v>16.899999999999999</v>
      </c>
      <c r="F1227" s="122" t="s">
        <v>4020</v>
      </c>
      <c r="G1227" s="122" t="s">
        <v>3296</v>
      </c>
      <c r="H1227" s="121" t="s">
        <v>212</v>
      </c>
    </row>
    <row r="1228" spans="1:8" ht="51" x14ac:dyDescent="0.25">
      <c r="A1228" s="121" t="s">
        <v>4021</v>
      </c>
      <c r="B1228" s="115">
        <v>46.1</v>
      </c>
      <c r="C1228" s="122" t="s">
        <v>2366</v>
      </c>
      <c r="D1228" s="121">
        <v>20190510</v>
      </c>
      <c r="E1228" s="115">
        <v>46.1</v>
      </c>
      <c r="F1228" s="122" t="s">
        <v>4022</v>
      </c>
      <c r="G1228" s="122" t="s">
        <v>3296</v>
      </c>
      <c r="H1228" s="121" t="s">
        <v>212</v>
      </c>
    </row>
    <row r="1229" spans="1:8" ht="63.75" x14ac:dyDescent="0.25">
      <c r="A1229" s="121" t="s">
        <v>4023</v>
      </c>
      <c r="B1229" s="115">
        <v>167.75</v>
      </c>
      <c r="C1229" s="122" t="s">
        <v>4024</v>
      </c>
      <c r="D1229" s="121">
        <v>20190513</v>
      </c>
      <c r="E1229" s="115">
        <v>167.75</v>
      </c>
      <c r="F1229" s="122" t="s">
        <v>4025</v>
      </c>
      <c r="G1229" s="122" t="s">
        <v>3424</v>
      </c>
      <c r="H1229" s="121" t="s">
        <v>212</v>
      </c>
    </row>
    <row r="1230" spans="1:8" ht="76.5" x14ac:dyDescent="0.25">
      <c r="A1230" s="121" t="s">
        <v>4026</v>
      </c>
      <c r="B1230" s="115">
        <v>231.85</v>
      </c>
      <c r="C1230" s="122" t="s">
        <v>3949</v>
      </c>
      <c r="D1230" s="121">
        <v>20190513</v>
      </c>
      <c r="E1230" s="115">
        <v>231.85</v>
      </c>
      <c r="F1230" s="122" t="s">
        <v>4027</v>
      </c>
      <c r="G1230" s="122" t="s">
        <v>3424</v>
      </c>
      <c r="H1230" s="121" t="s">
        <v>212</v>
      </c>
    </row>
    <row r="1231" spans="1:8" ht="76.5" x14ac:dyDescent="0.25">
      <c r="A1231" s="121" t="s">
        <v>4028</v>
      </c>
      <c r="B1231" s="115">
        <v>353.85</v>
      </c>
      <c r="C1231" s="122" t="s">
        <v>4029</v>
      </c>
      <c r="D1231" s="121">
        <v>20190513</v>
      </c>
      <c r="E1231" s="115">
        <v>353.85</v>
      </c>
      <c r="F1231" s="122" t="s">
        <v>4030</v>
      </c>
      <c r="G1231" s="122" t="s">
        <v>3424</v>
      </c>
      <c r="H1231" s="121" t="s">
        <v>212</v>
      </c>
    </row>
    <row r="1232" spans="1:8" ht="51" x14ac:dyDescent="0.25">
      <c r="A1232" s="121" t="s">
        <v>4031</v>
      </c>
      <c r="B1232" s="115">
        <v>583</v>
      </c>
      <c r="C1232" s="122" t="s">
        <v>521</v>
      </c>
      <c r="D1232" s="121">
        <v>20190513</v>
      </c>
      <c r="E1232" s="115">
        <v>583</v>
      </c>
      <c r="F1232" s="122" t="s">
        <v>4032</v>
      </c>
      <c r="G1232" s="122" t="s">
        <v>3313</v>
      </c>
      <c r="H1232" s="121" t="s">
        <v>212</v>
      </c>
    </row>
    <row r="1233" spans="1:8" ht="51" x14ac:dyDescent="0.25">
      <c r="A1233" s="121" t="s">
        <v>4033</v>
      </c>
      <c r="B1233" s="115">
        <v>8794.68</v>
      </c>
      <c r="C1233" s="122" t="s">
        <v>521</v>
      </c>
      <c r="D1233" s="121">
        <v>20190513</v>
      </c>
      <c r="E1233" s="115">
        <v>8794.68</v>
      </c>
      <c r="F1233" s="122" t="s">
        <v>4034</v>
      </c>
      <c r="G1233" s="122" t="s">
        <v>3296</v>
      </c>
      <c r="H1233" s="121" t="s">
        <v>212</v>
      </c>
    </row>
    <row r="1234" spans="1:8" ht="51" x14ac:dyDescent="0.25">
      <c r="A1234" s="121" t="s">
        <v>4035</v>
      </c>
      <c r="B1234" s="115">
        <v>3347.07</v>
      </c>
      <c r="C1234" s="122" t="s">
        <v>521</v>
      </c>
      <c r="D1234" s="121">
        <v>20190513</v>
      </c>
      <c r="E1234" s="115">
        <v>3347.07</v>
      </c>
      <c r="F1234" s="122" t="s">
        <v>4036</v>
      </c>
      <c r="G1234" s="122" t="s">
        <v>3299</v>
      </c>
      <c r="H1234" s="121" t="s">
        <v>212</v>
      </c>
    </row>
    <row r="1235" spans="1:8" ht="51" x14ac:dyDescent="0.25">
      <c r="A1235" s="121" t="s">
        <v>4037</v>
      </c>
      <c r="B1235" s="115">
        <v>437</v>
      </c>
      <c r="C1235" s="122" t="s">
        <v>607</v>
      </c>
      <c r="D1235" s="121">
        <v>20190513</v>
      </c>
      <c r="E1235" s="115">
        <v>437</v>
      </c>
      <c r="F1235" s="122" t="s">
        <v>4038</v>
      </c>
      <c r="G1235" s="122" t="s">
        <v>3296</v>
      </c>
      <c r="H1235" s="121" t="s">
        <v>212</v>
      </c>
    </row>
    <row r="1236" spans="1:8" ht="63.75" x14ac:dyDescent="0.25">
      <c r="A1236" s="121" t="s">
        <v>4039</v>
      </c>
      <c r="B1236" s="115">
        <v>293.60000000000002</v>
      </c>
      <c r="C1236" s="122" t="s">
        <v>521</v>
      </c>
      <c r="D1236" s="121">
        <v>20190513</v>
      </c>
      <c r="E1236" s="115">
        <v>293.60000000000002</v>
      </c>
      <c r="F1236" s="122" t="s">
        <v>4040</v>
      </c>
      <c r="G1236" s="122" t="s">
        <v>3502</v>
      </c>
      <c r="H1236" s="121" t="s">
        <v>212</v>
      </c>
    </row>
    <row r="1237" spans="1:8" ht="51" x14ac:dyDescent="0.25">
      <c r="A1237" s="121" t="s">
        <v>4041</v>
      </c>
      <c r="B1237" s="115">
        <v>684</v>
      </c>
      <c r="C1237" s="122" t="s">
        <v>2041</v>
      </c>
      <c r="D1237" s="121">
        <v>20190513</v>
      </c>
      <c r="E1237" s="115">
        <v>684</v>
      </c>
      <c r="F1237" s="122" t="s">
        <v>4042</v>
      </c>
      <c r="G1237" s="122" t="s">
        <v>3502</v>
      </c>
      <c r="H1237" s="121" t="s">
        <v>212</v>
      </c>
    </row>
    <row r="1238" spans="1:8" ht="76.5" x14ac:dyDescent="0.25">
      <c r="A1238" s="121" t="s">
        <v>4043</v>
      </c>
      <c r="B1238" s="115">
        <v>2218.2600000000002</v>
      </c>
      <c r="C1238" s="122" t="s">
        <v>364</v>
      </c>
      <c r="D1238" s="121">
        <v>20190513</v>
      </c>
      <c r="E1238" s="115">
        <v>2218.2600000000002</v>
      </c>
      <c r="F1238" s="122" t="s">
        <v>4044</v>
      </c>
      <c r="G1238" s="122" t="s">
        <v>4045</v>
      </c>
      <c r="H1238" s="121" t="s">
        <v>212</v>
      </c>
    </row>
    <row r="1239" spans="1:8" ht="51" x14ac:dyDescent="0.25">
      <c r="A1239" s="121" t="s">
        <v>4046</v>
      </c>
      <c r="B1239" s="115">
        <v>42.7</v>
      </c>
      <c r="C1239" s="122" t="s">
        <v>2631</v>
      </c>
      <c r="D1239" s="121">
        <v>20190513</v>
      </c>
      <c r="E1239" s="115">
        <v>42.7</v>
      </c>
      <c r="F1239" s="122" t="s">
        <v>4047</v>
      </c>
      <c r="G1239" s="122" t="s">
        <v>4048</v>
      </c>
      <c r="H1239" s="121" t="s">
        <v>212</v>
      </c>
    </row>
    <row r="1240" spans="1:8" ht="51" x14ac:dyDescent="0.25">
      <c r="A1240" s="121" t="s">
        <v>4049</v>
      </c>
      <c r="B1240" s="115">
        <v>155.4</v>
      </c>
      <c r="C1240" s="122" t="s">
        <v>479</v>
      </c>
      <c r="D1240" s="121">
        <v>20190513</v>
      </c>
      <c r="E1240" s="115">
        <v>155.4</v>
      </c>
      <c r="F1240" s="122" t="s">
        <v>4050</v>
      </c>
      <c r="G1240" s="122" t="s">
        <v>3296</v>
      </c>
      <c r="H1240" s="121" t="s">
        <v>212</v>
      </c>
    </row>
    <row r="1241" spans="1:8" ht="76.5" x14ac:dyDescent="0.25">
      <c r="A1241" s="121" t="s">
        <v>4051</v>
      </c>
      <c r="B1241" s="115">
        <v>30.55</v>
      </c>
      <c r="C1241" s="122" t="s">
        <v>4052</v>
      </c>
      <c r="D1241" s="121">
        <v>20190514</v>
      </c>
      <c r="E1241" s="115">
        <v>30.55</v>
      </c>
      <c r="F1241" s="122" t="s">
        <v>4053</v>
      </c>
      <c r="G1241" s="122" t="s">
        <v>4008</v>
      </c>
      <c r="H1241" s="121" t="s">
        <v>212</v>
      </c>
    </row>
    <row r="1242" spans="1:8" ht="25.5" x14ac:dyDescent="0.25">
      <c r="A1242" s="121" t="s">
        <v>4054</v>
      </c>
      <c r="B1242" s="115">
        <v>133</v>
      </c>
      <c r="C1242" s="122" t="s">
        <v>521</v>
      </c>
      <c r="D1242" s="121">
        <v>20190514</v>
      </c>
      <c r="E1242" s="115">
        <v>133</v>
      </c>
      <c r="F1242" s="122" t="s">
        <v>4055</v>
      </c>
      <c r="G1242" s="122" t="s">
        <v>3502</v>
      </c>
      <c r="H1242" s="121" t="s">
        <v>212</v>
      </c>
    </row>
    <row r="1243" spans="1:8" ht="25.5" x14ac:dyDescent="0.25">
      <c r="A1243" s="121" t="s">
        <v>4056</v>
      </c>
      <c r="B1243" s="115">
        <v>30.55</v>
      </c>
      <c r="C1243" s="122" t="s">
        <v>1988</v>
      </c>
      <c r="D1243" s="121">
        <v>20190514</v>
      </c>
      <c r="E1243" s="115">
        <v>30.55</v>
      </c>
      <c r="F1243" s="122" t="s">
        <v>4057</v>
      </c>
      <c r="G1243" s="122" t="s">
        <v>3502</v>
      </c>
      <c r="H1243" s="121" t="s">
        <v>212</v>
      </c>
    </row>
    <row r="1244" spans="1:8" ht="38.25" x14ac:dyDescent="0.25">
      <c r="A1244" s="121" t="s">
        <v>4058</v>
      </c>
      <c r="B1244" s="115">
        <v>3310.4</v>
      </c>
      <c r="C1244" s="122" t="s">
        <v>409</v>
      </c>
      <c r="D1244" s="121">
        <v>20190514</v>
      </c>
      <c r="E1244" s="115">
        <v>1961.6</v>
      </c>
      <c r="F1244" s="122" t="s">
        <v>4059</v>
      </c>
      <c r="G1244" s="122" t="s">
        <v>3670</v>
      </c>
      <c r="H1244" s="121" t="s">
        <v>212</v>
      </c>
    </row>
    <row r="1245" spans="1:8" ht="76.5" x14ac:dyDescent="0.25">
      <c r="A1245" s="121" t="s">
        <v>4060</v>
      </c>
      <c r="B1245" s="115">
        <v>111.74</v>
      </c>
      <c r="C1245" s="122" t="s">
        <v>521</v>
      </c>
      <c r="D1245" s="121">
        <v>20190516</v>
      </c>
      <c r="E1245" s="115">
        <v>111.74</v>
      </c>
      <c r="F1245" s="122" t="s">
        <v>4061</v>
      </c>
      <c r="G1245" s="122" t="s">
        <v>3313</v>
      </c>
      <c r="H1245" s="121" t="s">
        <v>212</v>
      </c>
    </row>
    <row r="1246" spans="1:8" ht="76.5" x14ac:dyDescent="0.25">
      <c r="A1246" s="121" t="s">
        <v>4062</v>
      </c>
      <c r="B1246" s="115">
        <v>229</v>
      </c>
      <c r="C1246" s="122" t="s">
        <v>1091</v>
      </c>
      <c r="D1246" s="121">
        <v>20190516</v>
      </c>
      <c r="E1246" s="115">
        <v>229</v>
      </c>
      <c r="F1246" s="122" t="s">
        <v>4063</v>
      </c>
      <c r="G1246" s="122" t="s">
        <v>3313</v>
      </c>
      <c r="H1246" s="121" t="s">
        <v>212</v>
      </c>
    </row>
    <row r="1247" spans="1:8" ht="63.75" x14ac:dyDescent="0.25">
      <c r="A1247" s="121" t="s">
        <v>4064</v>
      </c>
      <c r="B1247" s="115">
        <v>112.08</v>
      </c>
      <c r="C1247" s="122" t="s">
        <v>521</v>
      </c>
      <c r="D1247" s="121">
        <v>20190516</v>
      </c>
      <c r="E1247" s="115">
        <v>112.08</v>
      </c>
      <c r="F1247" s="122" t="s">
        <v>4065</v>
      </c>
      <c r="G1247" s="122" t="s">
        <v>3313</v>
      </c>
      <c r="H1247" s="121" t="s">
        <v>212</v>
      </c>
    </row>
    <row r="1248" spans="1:8" ht="63.75" x14ac:dyDescent="0.25">
      <c r="A1248" s="121" t="s">
        <v>4066</v>
      </c>
      <c r="B1248" s="115">
        <v>131.41</v>
      </c>
      <c r="C1248" s="122" t="s">
        <v>1091</v>
      </c>
      <c r="D1248" s="121">
        <v>20190516</v>
      </c>
      <c r="E1248" s="115">
        <v>131.41</v>
      </c>
      <c r="F1248" s="122" t="s">
        <v>4067</v>
      </c>
      <c r="G1248" s="122" t="s">
        <v>3313</v>
      </c>
      <c r="H1248" s="121" t="s">
        <v>212</v>
      </c>
    </row>
    <row r="1249" spans="1:8" ht="76.5" x14ac:dyDescent="0.25">
      <c r="A1249" s="121" t="s">
        <v>4068</v>
      </c>
      <c r="B1249" s="115">
        <v>76</v>
      </c>
      <c r="C1249" s="122" t="s">
        <v>521</v>
      </c>
      <c r="D1249" s="121">
        <v>20190516</v>
      </c>
      <c r="E1249" s="115">
        <v>76</v>
      </c>
      <c r="F1249" s="122" t="s">
        <v>4069</v>
      </c>
      <c r="G1249" s="122" t="s">
        <v>3502</v>
      </c>
      <c r="H1249" s="121" t="s">
        <v>212</v>
      </c>
    </row>
    <row r="1250" spans="1:8" ht="76.5" x14ac:dyDescent="0.25">
      <c r="A1250" s="121" t="s">
        <v>4070</v>
      </c>
      <c r="B1250" s="115">
        <v>122</v>
      </c>
      <c r="C1250" s="122" t="s">
        <v>607</v>
      </c>
      <c r="D1250" s="121">
        <v>20190516</v>
      </c>
      <c r="E1250" s="115">
        <v>122</v>
      </c>
      <c r="F1250" s="122" t="s">
        <v>4071</v>
      </c>
      <c r="G1250" s="122" t="s">
        <v>3502</v>
      </c>
      <c r="H1250" s="121" t="s">
        <v>212</v>
      </c>
    </row>
    <row r="1251" spans="1:8" ht="76.5" x14ac:dyDescent="0.25">
      <c r="A1251" s="121" t="s">
        <v>4072</v>
      </c>
      <c r="B1251" s="115">
        <v>64.05</v>
      </c>
      <c r="C1251" s="122" t="s">
        <v>521</v>
      </c>
      <c r="D1251" s="121">
        <v>20190516</v>
      </c>
      <c r="E1251" s="115">
        <v>64.05</v>
      </c>
      <c r="F1251" s="122" t="s">
        <v>4073</v>
      </c>
      <c r="G1251" s="122" t="s">
        <v>3661</v>
      </c>
      <c r="H1251" s="121" t="s">
        <v>212</v>
      </c>
    </row>
    <row r="1252" spans="1:8" ht="51" x14ac:dyDescent="0.25">
      <c r="A1252" s="121" t="s">
        <v>4074</v>
      </c>
      <c r="B1252" s="115">
        <v>30.55</v>
      </c>
      <c r="C1252" s="122" t="s">
        <v>2391</v>
      </c>
      <c r="D1252" s="121">
        <v>20190516</v>
      </c>
      <c r="E1252" s="115">
        <v>30.55</v>
      </c>
      <c r="F1252" s="122" t="s">
        <v>4075</v>
      </c>
      <c r="G1252" s="122" t="s">
        <v>3369</v>
      </c>
      <c r="H1252" s="121" t="s">
        <v>212</v>
      </c>
    </row>
    <row r="1253" spans="1:8" ht="63.75" x14ac:dyDescent="0.25">
      <c r="A1253" s="121" t="s">
        <v>4076</v>
      </c>
      <c r="B1253" s="115">
        <v>43</v>
      </c>
      <c r="C1253" s="122" t="s">
        <v>521</v>
      </c>
      <c r="D1253" s="121">
        <v>20190516</v>
      </c>
      <c r="E1253" s="115">
        <v>43</v>
      </c>
      <c r="F1253" s="122" t="s">
        <v>4077</v>
      </c>
      <c r="G1253" s="122" t="s">
        <v>3369</v>
      </c>
      <c r="H1253" s="121" t="s">
        <v>212</v>
      </c>
    </row>
    <row r="1254" spans="1:8" ht="63.75" x14ac:dyDescent="0.25">
      <c r="A1254" s="121" t="s">
        <v>4078</v>
      </c>
      <c r="B1254" s="115">
        <v>7.25</v>
      </c>
      <c r="C1254" s="122" t="s">
        <v>620</v>
      </c>
      <c r="D1254" s="121">
        <v>20190516</v>
      </c>
      <c r="E1254" s="115">
        <v>7.25</v>
      </c>
      <c r="F1254" s="122" t="s">
        <v>4079</v>
      </c>
      <c r="G1254" s="122" t="s">
        <v>3369</v>
      </c>
      <c r="H1254" s="121" t="s">
        <v>212</v>
      </c>
    </row>
    <row r="1255" spans="1:8" ht="76.5" x14ac:dyDescent="0.25">
      <c r="A1255" s="121" t="s">
        <v>4080</v>
      </c>
      <c r="B1255" s="115">
        <v>193.85</v>
      </c>
      <c r="C1255" s="122" t="s">
        <v>527</v>
      </c>
      <c r="D1255" s="121">
        <v>20190516</v>
      </c>
      <c r="E1255" s="115">
        <v>193.85</v>
      </c>
      <c r="F1255" s="122" t="s">
        <v>4081</v>
      </c>
      <c r="G1255" s="122" t="s">
        <v>4048</v>
      </c>
      <c r="H1255" s="121" t="s">
        <v>212</v>
      </c>
    </row>
    <row r="1256" spans="1:8" ht="89.25" x14ac:dyDescent="0.25">
      <c r="A1256" s="121" t="s">
        <v>4082</v>
      </c>
      <c r="B1256" s="115">
        <v>274.87</v>
      </c>
      <c r="C1256" s="122" t="s">
        <v>521</v>
      </c>
      <c r="D1256" s="121">
        <v>20190516</v>
      </c>
      <c r="E1256" s="115">
        <v>274.87</v>
      </c>
      <c r="F1256" s="122" t="s">
        <v>4083</v>
      </c>
      <c r="G1256" s="122" t="s">
        <v>3664</v>
      </c>
      <c r="H1256" s="121" t="s">
        <v>212</v>
      </c>
    </row>
    <row r="1257" spans="1:8" ht="63.75" x14ac:dyDescent="0.25">
      <c r="A1257" s="121" t="s">
        <v>4084</v>
      </c>
      <c r="B1257" s="115">
        <v>152.75</v>
      </c>
      <c r="C1257" s="122" t="s">
        <v>4029</v>
      </c>
      <c r="D1257" s="121">
        <v>20190516</v>
      </c>
      <c r="E1257" s="115">
        <v>152.75</v>
      </c>
      <c r="F1257" s="122" t="s">
        <v>4085</v>
      </c>
      <c r="G1257" s="122" t="s">
        <v>3424</v>
      </c>
      <c r="H1257" s="121" t="s">
        <v>212</v>
      </c>
    </row>
    <row r="1258" spans="1:8" ht="76.5" x14ac:dyDescent="0.25">
      <c r="A1258" s="121" t="s">
        <v>4086</v>
      </c>
      <c r="B1258" s="115">
        <v>68224.52</v>
      </c>
      <c r="C1258" s="122" t="s">
        <v>607</v>
      </c>
      <c r="D1258" s="121">
        <v>20190101</v>
      </c>
      <c r="E1258" s="115">
        <v>43969.52</v>
      </c>
      <c r="F1258" s="122" t="s">
        <v>2454</v>
      </c>
      <c r="G1258" s="122" t="s">
        <v>4087</v>
      </c>
      <c r="H1258" s="121" t="s">
        <v>212</v>
      </c>
    </row>
    <row r="1259" spans="1:8" ht="76.5" x14ac:dyDescent="0.25">
      <c r="A1259" s="121" t="s">
        <v>4088</v>
      </c>
      <c r="B1259" s="115">
        <v>132525</v>
      </c>
      <c r="C1259" s="122" t="s">
        <v>409</v>
      </c>
      <c r="D1259" s="121">
        <v>20190101</v>
      </c>
      <c r="E1259" s="126">
        <v>132525</v>
      </c>
      <c r="F1259" s="122" t="s">
        <v>2457</v>
      </c>
      <c r="G1259" s="122" t="s">
        <v>4089</v>
      </c>
      <c r="H1259" s="121" t="s">
        <v>212</v>
      </c>
    </row>
    <row r="1260" spans="1:8" ht="76.5" x14ac:dyDescent="0.25">
      <c r="A1260" s="121" t="s">
        <v>4090</v>
      </c>
      <c r="B1260" s="115">
        <v>25793.75</v>
      </c>
      <c r="C1260" s="122" t="s">
        <v>332</v>
      </c>
      <c r="D1260" s="121">
        <v>20190101</v>
      </c>
      <c r="E1260" s="115">
        <v>24187.25</v>
      </c>
      <c r="F1260" s="122" t="s">
        <v>4091</v>
      </c>
      <c r="G1260" s="122" t="s">
        <v>4092</v>
      </c>
      <c r="H1260" s="121" t="s">
        <v>212</v>
      </c>
    </row>
    <row r="1261" spans="1:8" ht="63.75" x14ac:dyDescent="0.25">
      <c r="A1261" s="121" t="s">
        <v>4093</v>
      </c>
      <c r="B1261" s="115">
        <v>14700</v>
      </c>
      <c r="C1261" s="122" t="s">
        <v>521</v>
      </c>
      <c r="D1261" s="121">
        <v>20190101</v>
      </c>
      <c r="E1261" s="115">
        <v>14700</v>
      </c>
      <c r="F1261" s="122" t="s">
        <v>2462</v>
      </c>
      <c r="G1261" s="122" t="s">
        <v>3661</v>
      </c>
      <c r="H1261" s="121" t="s">
        <v>212</v>
      </c>
    </row>
    <row r="1262" spans="1:8" ht="76.5" x14ac:dyDescent="0.25">
      <c r="A1262" s="121" t="s">
        <v>4094</v>
      </c>
      <c r="B1262" s="115">
        <v>206.35</v>
      </c>
      <c r="C1262" s="122" t="s">
        <v>3949</v>
      </c>
      <c r="D1262" s="121">
        <v>20190516</v>
      </c>
      <c r="E1262" s="115">
        <v>206.35</v>
      </c>
      <c r="F1262" s="122" t="s">
        <v>4095</v>
      </c>
      <c r="G1262" s="122" t="s">
        <v>3424</v>
      </c>
      <c r="H1262" s="121" t="s">
        <v>212</v>
      </c>
    </row>
    <row r="1263" spans="1:8" ht="51" x14ac:dyDescent="0.25">
      <c r="A1263" s="121" t="s">
        <v>4096</v>
      </c>
      <c r="B1263" s="115">
        <v>39.4</v>
      </c>
      <c r="C1263" s="122" t="s">
        <v>521</v>
      </c>
      <c r="D1263" s="121">
        <v>20190517</v>
      </c>
      <c r="E1263" s="115">
        <v>39.4</v>
      </c>
      <c r="F1263" s="122" t="s">
        <v>4097</v>
      </c>
      <c r="G1263" s="122" t="s">
        <v>3296</v>
      </c>
      <c r="H1263" s="121" t="s">
        <v>212</v>
      </c>
    </row>
    <row r="1264" spans="1:8" ht="51" x14ac:dyDescent="0.25">
      <c r="A1264" s="121" t="s">
        <v>4098</v>
      </c>
      <c r="B1264" s="115">
        <v>44.05</v>
      </c>
      <c r="C1264" s="122" t="s">
        <v>2310</v>
      </c>
      <c r="D1264" s="121">
        <v>20190517</v>
      </c>
      <c r="E1264" s="115">
        <v>44.05</v>
      </c>
      <c r="F1264" s="122" t="s">
        <v>4099</v>
      </c>
      <c r="G1264" s="122" t="s">
        <v>3296</v>
      </c>
      <c r="H1264" s="121" t="s">
        <v>212</v>
      </c>
    </row>
    <row r="1265" spans="1:8" ht="51" x14ac:dyDescent="0.25">
      <c r="A1265" s="121" t="s">
        <v>4100</v>
      </c>
      <c r="B1265" s="115">
        <v>74.37</v>
      </c>
      <c r="C1265" s="122" t="s">
        <v>521</v>
      </c>
      <c r="D1265" s="121">
        <v>20190517</v>
      </c>
      <c r="E1265" s="115">
        <v>74.37</v>
      </c>
      <c r="F1265" s="122" t="s">
        <v>4101</v>
      </c>
      <c r="G1265" s="122" t="s">
        <v>3313</v>
      </c>
      <c r="H1265" s="121" t="s">
        <v>212</v>
      </c>
    </row>
    <row r="1266" spans="1:8" ht="63.75" x14ac:dyDescent="0.25">
      <c r="A1266" s="121" t="s">
        <v>4102</v>
      </c>
      <c r="B1266" s="115">
        <v>6.06</v>
      </c>
      <c r="C1266" s="122" t="s">
        <v>521</v>
      </c>
      <c r="D1266" s="121">
        <v>20190517</v>
      </c>
      <c r="E1266" s="115">
        <v>6.06</v>
      </c>
      <c r="F1266" s="122" t="s">
        <v>4103</v>
      </c>
      <c r="G1266" s="122" t="s">
        <v>3296</v>
      </c>
      <c r="H1266" s="121" t="s">
        <v>212</v>
      </c>
    </row>
    <row r="1267" spans="1:8" ht="63.75" x14ac:dyDescent="0.25">
      <c r="A1267" s="121" t="s">
        <v>4104</v>
      </c>
      <c r="B1267" s="115">
        <v>142.19999999999999</v>
      </c>
      <c r="C1267" s="122" t="s">
        <v>2325</v>
      </c>
      <c r="D1267" s="121">
        <v>20190517</v>
      </c>
      <c r="E1267" s="115">
        <v>142.19999999999999</v>
      </c>
      <c r="F1267" s="122" t="s">
        <v>4105</v>
      </c>
      <c r="G1267" s="122" t="s">
        <v>3296</v>
      </c>
      <c r="H1267" s="121" t="s">
        <v>212</v>
      </c>
    </row>
    <row r="1268" spans="1:8" ht="76.5" x14ac:dyDescent="0.25">
      <c r="A1268" s="121" t="s">
        <v>4106</v>
      </c>
      <c r="B1268" s="115">
        <v>333.94</v>
      </c>
      <c r="C1268" s="122" t="s">
        <v>521</v>
      </c>
      <c r="D1268" s="121">
        <v>20190517</v>
      </c>
      <c r="E1268" s="115">
        <v>333.94</v>
      </c>
      <c r="F1268" s="122" t="s">
        <v>4107</v>
      </c>
      <c r="G1268" s="122" t="s">
        <v>3313</v>
      </c>
      <c r="H1268" s="121" t="s">
        <v>212</v>
      </c>
    </row>
    <row r="1269" spans="1:8" ht="76.5" x14ac:dyDescent="0.25">
      <c r="A1269" s="121" t="s">
        <v>4108</v>
      </c>
      <c r="B1269" s="115">
        <v>161.1</v>
      </c>
      <c r="C1269" s="122" t="s">
        <v>2434</v>
      </c>
      <c r="D1269" s="121">
        <v>20190517</v>
      </c>
      <c r="E1269" s="115">
        <v>161.1</v>
      </c>
      <c r="F1269" s="122" t="s">
        <v>4109</v>
      </c>
      <c r="G1269" s="122" t="s">
        <v>3313</v>
      </c>
      <c r="H1269" s="121" t="s">
        <v>212</v>
      </c>
    </row>
    <row r="1270" spans="1:8" ht="76.5" x14ac:dyDescent="0.25">
      <c r="A1270" s="121" t="s">
        <v>4110</v>
      </c>
      <c r="B1270" s="115">
        <v>829.93</v>
      </c>
      <c r="C1270" s="122" t="s">
        <v>521</v>
      </c>
      <c r="D1270" s="121">
        <v>20190517</v>
      </c>
      <c r="E1270" s="115">
        <v>829.93</v>
      </c>
      <c r="F1270" s="122" t="s">
        <v>4111</v>
      </c>
      <c r="G1270" s="122" t="s">
        <v>3296</v>
      </c>
      <c r="H1270" s="121" t="s">
        <v>212</v>
      </c>
    </row>
    <row r="1271" spans="1:8" ht="76.5" x14ac:dyDescent="0.25">
      <c r="A1271" s="121" t="s">
        <v>4112</v>
      </c>
      <c r="B1271" s="115">
        <v>290.89999999999998</v>
      </c>
      <c r="C1271" s="122" t="s">
        <v>2921</v>
      </c>
      <c r="D1271" s="121">
        <v>20190517</v>
      </c>
      <c r="E1271" s="115">
        <v>290.89999999999998</v>
      </c>
      <c r="F1271" s="122" t="s">
        <v>4113</v>
      </c>
      <c r="G1271" s="122" t="s">
        <v>3296</v>
      </c>
      <c r="H1271" s="121" t="s">
        <v>212</v>
      </c>
    </row>
    <row r="1272" spans="1:8" ht="63.75" x14ac:dyDescent="0.25">
      <c r="A1272" s="121" t="s">
        <v>4114</v>
      </c>
      <c r="B1272" s="115">
        <v>76</v>
      </c>
      <c r="C1272" s="122" t="s">
        <v>521</v>
      </c>
      <c r="D1272" s="121">
        <v>20190520</v>
      </c>
      <c r="E1272" s="115">
        <v>76</v>
      </c>
      <c r="F1272" s="122" t="s">
        <v>4115</v>
      </c>
      <c r="G1272" s="122" t="s">
        <v>3313</v>
      </c>
      <c r="H1272" s="121" t="s">
        <v>212</v>
      </c>
    </row>
    <row r="1273" spans="1:8" ht="51" x14ac:dyDescent="0.25">
      <c r="A1273" s="121" t="s">
        <v>4116</v>
      </c>
      <c r="B1273" s="115">
        <v>118.45</v>
      </c>
      <c r="C1273" s="122" t="s">
        <v>2528</v>
      </c>
      <c r="D1273" s="121">
        <v>20190520</v>
      </c>
      <c r="E1273" s="115">
        <v>118.45</v>
      </c>
      <c r="F1273" s="122" t="s">
        <v>4117</v>
      </c>
      <c r="G1273" s="122" t="s">
        <v>3313</v>
      </c>
      <c r="H1273" s="121" t="s">
        <v>212</v>
      </c>
    </row>
    <row r="1274" spans="1:8" ht="76.5" x14ac:dyDescent="0.25">
      <c r="A1274" s="121" t="s">
        <v>4118</v>
      </c>
      <c r="B1274" s="115">
        <v>173.8</v>
      </c>
      <c r="C1274" s="122" t="s">
        <v>521</v>
      </c>
      <c r="D1274" s="121">
        <v>20190520</v>
      </c>
      <c r="E1274" s="115">
        <v>173.8</v>
      </c>
      <c r="F1274" s="122" t="s">
        <v>4119</v>
      </c>
      <c r="G1274" s="122" t="s">
        <v>3296</v>
      </c>
      <c r="H1274" s="121" t="s">
        <v>212</v>
      </c>
    </row>
    <row r="1275" spans="1:8" ht="76.5" x14ac:dyDescent="0.25">
      <c r="A1275" s="121" t="s">
        <v>4120</v>
      </c>
      <c r="B1275" s="115">
        <v>7.67</v>
      </c>
      <c r="C1275" s="122" t="s">
        <v>521</v>
      </c>
      <c r="D1275" s="121">
        <v>20190520</v>
      </c>
      <c r="E1275" s="115">
        <v>7.67</v>
      </c>
      <c r="F1275" s="122" t="s">
        <v>4121</v>
      </c>
      <c r="G1275" s="122" t="s">
        <v>3299</v>
      </c>
      <c r="H1275" s="121" t="s">
        <v>212</v>
      </c>
    </row>
    <row r="1276" spans="1:8" ht="76.5" x14ac:dyDescent="0.25">
      <c r="A1276" s="121" t="s">
        <v>4122</v>
      </c>
      <c r="B1276" s="115">
        <v>370</v>
      </c>
      <c r="C1276" s="122" t="s">
        <v>2378</v>
      </c>
      <c r="D1276" s="121">
        <v>20190520</v>
      </c>
      <c r="E1276" s="115">
        <v>195.05</v>
      </c>
      <c r="F1276" s="122" t="s">
        <v>4123</v>
      </c>
      <c r="G1276" s="122" t="s">
        <v>3296</v>
      </c>
      <c r="H1276" s="121" t="s">
        <v>212</v>
      </c>
    </row>
    <row r="1277" spans="1:8" ht="51" x14ac:dyDescent="0.25">
      <c r="A1277" s="121" t="s">
        <v>4124</v>
      </c>
      <c r="B1277" s="115">
        <v>26</v>
      </c>
      <c r="C1277" s="122" t="s">
        <v>521</v>
      </c>
      <c r="D1277" s="121">
        <v>20190520</v>
      </c>
      <c r="E1277" s="115">
        <v>26</v>
      </c>
      <c r="F1277" s="122" t="s">
        <v>4125</v>
      </c>
      <c r="G1277" s="122" t="s">
        <v>3296</v>
      </c>
      <c r="H1277" s="121" t="s">
        <v>212</v>
      </c>
    </row>
    <row r="1278" spans="1:8" ht="38.25" x14ac:dyDescent="0.25">
      <c r="A1278" s="121" t="s">
        <v>4126</v>
      </c>
      <c r="B1278" s="115">
        <v>75.099999999999994</v>
      </c>
      <c r="C1278" s="122" t="s">
        <v>3440</v>
      </c>
      <c r="D1278" s="121">
        <v>20190520</v>
      </c>
      <c r="E1278" s="115">
        <v>75.099999999999994</v>
      </c>
      <c r="F1278" s="122" t="s">
        <v>4127</v>
      </c>
      <c r="G1278" s="122" t="s">
        <v>3296</v>
      </c>
      <c r="H1278" s="121" t="s">
        <v>212</v>
      </c>
    </row>
    <row r="1279" spans="1:8" ht="38.25" x14ac:dyDescent="0.25">
      <c r="A1279" s="121" t="s">
        <v>4128</v>
      </c>
      <c r="B1279" s="115">
        <v>24.05</v>
      </c>
      <c r="C1279" s="122" t="s">
        <v>2310</v>
      </c>
      <c r="D1279" s="121">
        <v>20190521</v>
      </c>
      <c r="E1279" s="115">
        <v>24.05</v>
      </c>
      <c r="F1279" s="122" t="s">
        <v>4129</v>
      </c>
      <c r="G1279" s="122" t="s">
        <v>3296</v>
      </c>
      <c r="H1279" s="121" t="s">
        <v>212</v>
      </c>
    </row>
    <row r="1280" spans="1:8" ht="76.5" x14ac:dyDescent="0.25">
      <c r="A1280" s="121" t="s">
        <v>4130</v>
      </c>
      <c r="B1280" s="115">
        <v>211.94</v>
      </c>
      <c r="C1280" s="122" t="s">
        <v>521</v>
      </c>
      <c r="D1280" s="121">
        <v>20190521</v>
      </c>
      <c r="E1280" s="115">
        <v>211.94</v>
      </c>
      <c r="F1280" s="122" t="s">
        <v>4131</v>
      </c>
      <c r="G1280" s="122" t="s">
        <v>3296</v>
      </c>
      <c r="H1280" s="121" t="s">
        <v>212</v>
      </c>
    </row>
    <row r="1281" spans="1:8" ht="76.5" x14ac:dyDescent="0.25">
      <c r="A1281" s="121" t="s">
        <v>4132</v>
      </c>
      <c r="B1281" s="115">
        <v>99.19</v>
      </c>
      <c r="C1281" s="122" t="s">
        <v>2249</v>
      </c>
      <c r="D1281" s="121">
        <v>20190521</v>
      </c>
      <c r="E1281" s="115">
        <v>99.19</v>
      </c>
      <c r="F1281" s="122" t="s">
        <v>4133</v>
      </c>
      <c r="G1281" s="122" t="s">
        <v>3296</v>
      </c>
      <c r="H1281" s="121" t="s">
        <v>212</v>
      </c>
    </row>
    <row r="1282" spans="1:8" ht="38.25" x14ac:dyDescent="0.25">
      <c r="A1282" s="121" t="s">
        <v>4134</v>
      </c>
      <c r="B1282" s="115">
        <v>22.26</v>
      </c>
      <c r="C1282" s="122" t="s">
        <v>2212</v>
      </c>
      <c r="D1282" s="121">
        <v>20190521</v>
      </c>
      <c r="E1282" s="115">
        <v>22.26</v>
      </c>
      <c r="F1282" s="122" t="s">
        <v>4135</v>
      </c>
      <c r="G1282" s="122" t="s">
        <v>3466</v>
      </c>
      <c r="H1282" s="121" t="s">
        <v>212</v>
      </c>
    </row>
    <row r="1283" spans="1:8" ht="63.75" x14ac:dyDescent="0.25">
      <c r="A1283" s="121" t="s">
        <v>4136</v>
      </c>
      <c r="B1283" s="115">
        <v>401.65</v>
      </c>
      <c r="C1283" s="122" t="s">
        <v>479</v>
      </c>
      <c r="D1283" s="121">
        <v>20190522</v>
      </c>
      <c r="E1283" s="115">
        <v>401.65</v>
      </c>
      <c r="F1283" s="122" t="s">
        <v>4137</v>
      </c>
      <c r="G1283" s="122" t="s">
        <v>3313</v>
      </c>
      <c r="H1283" s="121" t="s">
        <v>212</v>
      </c>
    </row>
    <row r="1284" spans="1:8" ht="38.25" x14ac:dyDescent="0.25">
      <c r="A1284" s="121" t="s">
        <v>4138</v>
      </c>
      <c r="B1284" s="115">
        <v>291.04000000000002</v>
      </c>
      <c r="C1284" s="122" t="s">
        <v>1022</v>
      </c>
      <c r="D1284" s="121">
        <v>20190101</v>
      </c>
      <c r="E1284" s="115">
        <v>291.04000000000002</v>
      </c>
      <c r="F1284" s="122" t="s">
        <v>4139</v>
      </c>
      <c r="G1284" s="122" t="s">
        <v>4140</v>
      </c>
      <c r="H1284" s="121" t="s">
        <v>212</v>
      </c>
    </row>
    <row r="1285" spans="1:8" ht="76.5" x14ac:dyDescent="0.25">
      <c r="A1285" s="121" t="s">
        <v>4141</v>
      </c>
      <c r="B1285" s="115">
        <v>231.85</v>
      </c>
      <c r="C1285" s="122" t="s">
        <v>4024</v>
      </c>
      <c r="D1285" s="121">
        <v>20190522</v>
      </c>
      <c r="E1285" s="115">
        <v>231.85</v>
      </c>
      <c r="F1285" s="122" t="s">
        <v>4142</v>
      </c>
      <c r="G1285" s="122" t="s">
        <v>3424</v>
      </c>
      <c r="H1285" s="121" t="s">
        <v>212</v>
      </c>
    </row>
    <row r="1286" spans="1:8" ht="76.5" x14ac:dyDescent="0.25">
      <c r="A1286" s="121" t="s">
        <v>4143</v>
      </c>
      <c r="B1286" s="115">
        <v>82.05</v>
      </c>
      <c r="C1286" s="122" t="s">
        <v>4017</v>
      </c>
      <c r="D1286" s="121">
        <v>20190522</v>
      </c>
      <c r="E1286" s="115">
        <v>82.05</v>
      </c>
      <c r="F1286" s="122" t="s">
        <v>4144</v>
      </c>
      <c r="G1286" s="122" t="s">
        <v>3424</v>
      </c>
      <c r="H1286" s="121" t="s">
        <v>212</v>
      </c>
    </row>
    <row r="1287" spans="1:8" ht="51" x14ac:dyDescent="0.25">
      <c r="A1287" s="121" t="s">
        <v>4145</v>
      </c>
      <c r="B1287" s="115">
        <v>45.45</v>
      </c>
      <c r="C1287" s="122" t="s">
        <v>4004</v>
      </c>
      <c r="D1287" s="121">
        <v>20190522</v>
      </c>
      <c r="E1287" s="115">
        <v>45.45</v>
      </c>
      <c r="F1287" s="122" t="s">
        <v>4146</v>
      </c>
      <c r="G1287" s="122" t="s">
        <v>3424</v>
      </c>
      <c r="H1287" s="121" t="s">
        <v>212</v>
      </c>
    </row>
    <row r="1288" spans="1:8" ht="76.5" x14ac:dyDescent="0.25">
      <c r="A1288" s="121" t="s">
        <v>4147</v>
      </c>
      <c r="B1288" s="115">
        <v>71</v>
      </c>
      <c r="C1288" s="122" t="s">
        <v>4148</v>
      </c>
      <c r="D1288" s="121">
        <v>20190522</v>
      </c>
      <c r="E1288" s="115">
        <v>71</v>
      </c>
      <c r="F1288" s="122" t="s">
        <v>4149</v>
      </c>
      <c r="G1288" s="122" t="s">
        <v>3424</v>
      </c>
      <c r="H1288" s="121" t="s">
        <v>212</v>
      </c>
    </row>
    <row r="1289" spans="1:8" ht="76.5" x14ac:dyDescent="0.25">
      <c r="A1289" s="121" t="s">
        <v>4150</v>
      </c>
      <c r="B1289" s="115">
        <v>53.58</v>
      </c>
      <c r="C1289" s="122" t="s">
        <v>521</v>
      </c>
      <c r="D1289" s="121">
        <v>20190522</v>
      </c>
      <c r="E1289" s="115">
        <v>53.58</v>
      </c>
      <c r="F1289" s="122" t="s">
        <v>4151</v>
      </c>
      <c r="G1289" s="122" t="s">
        <v>3664</v>
      </c>
      <c r="H1289" s="121" t="s">
        <v>212</v>
      </c>
    </row>
    <row r="1290" spans="1:8" ht="76.5" x14ac:dyDescent="0.25">
      <c r="A1290" s="121" t="s">
        <v>4152</v>
      </c>
      <c r="B1290" s="115">
        <v>18.3</v>
      </c>
      <c r="C1290" s="122" t="s">
        <v>521</v>
      </c>
      <c r="D1290" s="121">
        <v>20190522</v>
      </c>
      <c r="E1290" s="115">
        <v>18.3</v>
      </c>
      <c r="F1290" s="122" t="s">
        <v>4153</v>
      </c>
      <c r="G1290" s="122" t="s">
        <v>3319</v>
      </c>
      <c r="H1290" s="121" t="s">
        <v>212</v>
      </c>
    </row>
    <row r="1291" spans="1:8" ht="76.5" x14ac:dyDescent="0.25">
      <c r="A1291" s="121" t="s">
        <v>4154</v>
      </c>
      <c r="B1291" s="115">
        <v>716.68</v>
      </c>
      <c r="C1291" s="122" t="s">
        <v>607</v>
      </c>
      <c r="D1291" s="121">
        <v>20190522</v>
      </c>
      <c r="E1291" s="115">
        <v>716.68</v>
      </c>
      <c r="F1291" s="122" t="s">
        <v>4155</v>
      </c>
      <c r="G1291" s="122" t="s">
        <v>3664</v>
      </c>
      <c r="H1291" s="121" t="s">
        <v>212</v>
      </c>
    </row>
    <row r="1292" spans="1:8" ht="76.5" x14ac:dyDescent="0.25">
      <c r="A1292" s="121" t="s">
        <v>4156</v>
      </c>
      <c r="B1292" s="115">
        <v>2019.05</v>
      </c>
      <c r="C1292" s="122" t="s">
        <v>521</v>
      </c>
      <c r="D1292" s="121">
        <v>20190522</v>
      </c>
      <c r="E1292" s="115">
        <v>2019.05</v>
      </c>
      <c r="F1292" s="122" t="s">
        <v>4157</v>
      </c>
      <c r="G1292" s="122" t="s">
        <v>3316</v>
      </c>
      <c r="H1292" s="121" t="s">
        <v>212</v>
      </c>
    </row>
    <row r="1293" spans="1:8" ht="89.25" x14ac:dyDescent="0.25">
      <c r="A1293" s="121" t="s">
        <v>4158</v>
      </c>
      <c r="B1293" s="115">
        <v>640.6</v>
      </c>
      <c r="C1293" s="122" t="s">
        <v>607</v>
      </c>
      <c r="D1293" s="121">
        <v>20190522</v>
      </c>
      <c r="E1293" s="115">
        <v>640.6</v>
      </c>
      <c r="F1293" s="122" t="s">
        <v>4159</v>
      </c>
      <c r="G1293" s="122" t="s">
        <v>3316</v>
      </c>
      <c r="H1293" s="121" t="s">
        <v>212</v>
      </c>
    </row>
    <row r="1294" spans="1:8" ht="25.5" x14ac:dyDescent="0.25">
      <c r="A1294" s="121" t="s">
        <v>4160</v>
      </c>
      <c r="B1294" s="115">
        <v>19.38</v>
      </c>
      <c r="C1294" s="122" t="s">
        <v>521</v>
      </c>
      <c r="D1294" s="121">
        <v>20190522</v>
      </c>
      <c r="E1294" s="115">
        <v>19.38</v>
      </c>
      <c r="F1294" s="122" t="s">
        <v>4161</v>
      </c>
      <c r="G1294" s="122" t="s">
        <v>3299</v>
      </c>
      <c r="H1294" s="121" t="s">
        <v>212</v>
      </c>
    </row>
    <row r="1295" spans="1:8" ht="38.25" x14ac:dyDescent="0.25">
      <c r="A1295" s="121" t="s">
        <v>4162</v>
      </c>
      <c r="B1295" s="115">
        <v>83.3</v>
      </c>
      <c r="C1295" s="122" t="s">
        <v>2249</v>
      </c>
      <c r="D1295" s="121">
        <v>20190522</v>
      </c>
      <c r="E1295" s="115">
        <v>83.3</v>
      </c>
      <c r="F1295" s="122" t="s">
        <v>3851</v>
      </c>
      <c r="G1295" s="122" t="s">
        <v>3296</v>
      </c>
      <c r="H1295" s="121" t="s">
        <v>212</v>
      </c>
    </row>
    <row r="1296" spans="1:8" ht="51" x14ac:dyDescent="0.25">
      <c r="A1296" s="121" t="s">
        <v>4163</v>
      </c>
      <c r="B1296" s="115">
        <v>26</v>
      </c>
      <c r="C1296" s="122" t="s">
        <v>521</v>
      </c>
      <c r="D1296" s="121">
        <v>20190527</v>
      </c>
      <c r="E1296" s="115">
        <v>26</v>
      </c>
      <c r="F1296" s="122" t="s">
        <v>4164</v>
      </c>
      <c r="G1296" s="122" t="s">
        <v>3296</v>
      </c>
      <c r="H1296" s="121" t="s">
        <v>212</v>
      </c>
    </row>
    <row r="1297" spans="1:8" ht="63.75" x14ac:dyDescent="0.25">
      <c r="A1297" s="121" t="s">
        <v>4165</v>
      </c>
      <c r="B1297" s="115">
        <v>145.94</v>
      </c>
      <c r="C1297" s="122" t="s">
        <v>521</v>
      </c>
      <c r="D1297" s="121">
        <v>20190527</v>
      </c>
      <c r="E1297" s="115">
        <v>145.94</v>
      </c>
      <c r="F1297" s="122" t="s">
        <v>4166</v>
      </c>
      <c r="G1297" s="122" t="s">
        <v>3313</v>
      </c>
      <c r="H1297" s="121" t="s">
        <v>212</v>
      </c>
    </row>
    <row r="1298" spans="1:8" ht="63.75" x14ac:dyDescent="0.25">
      <c r="A1298" s="121" t="s">
        <v>4167</v>
      </c>
      <c r="B1298" s="115">
        <v>171.58</v>
      </c>
      <c r="C1298" s="122" t="s">
        <v>4168</v>
      </c>
      <c r="D1298" s="121">
        <v>20190527</v>
      </c>
      <c r="E1298" s="115">
        <v>171.58</v>
      </c>
      <c r="F1298" s="122" t="s">
        <v>4169</v>
      </c>
      <c r="G1298" s="122" t="s">
        <v>3313</v>
      </c>
      <c r="H1298" s="121" t="s">
        <v>212</v>
      </c>
    </row>
    <row r="1299" spans="1:8" ht="76.5" x14ac:dyDescent="0.25">
      <c r="A1299" s="121" t="s">
        <v>4170</v>
      </c>
      <c r="B1299" s="115">
        <v>21.5</v>
      </c>
      <c r="C1299" s="122" t="s">
        <v>521</v>
      </c>
      <c r="D1299" s="121">
        <v>20190527</v>
      </c>
      <c r="E1299" s="115">
        <v>21.5</v>
      </c>
      <c r="F1299" s="122" t="s">
        <v>4171</v>
      </c>
      <c r="G1299" s="122" t="s">
        <v>3313</v>
      </c>
      <c r="H1299" s="121" t="s">
        <v>212</v>
      </c>
    </row>
    <row r="1300" spans="1:8" ht="76.5" x14ac:dyDescent="0.25">
      <c r="A1300" s="121" t="s">
        <v>4172</v>
      </c>
      <c r="B1300" s="115">
        <v>115.64</v>
      </c>
      <c r="C1300" s="122" t="s">
        <v>2396</v>
      </c>
      <c r="D1300" s="121">
        <v>20190527</v>
      </c>
      <c r="E1300" s="115">
        <v>115.64</v>
      </c>
      <c r="F1300" s="122" t="s">
        <v>4173</v>
      </c>
      <c r="G1300" s="122" t="s">
        <v>3313</v>
      </c>
      <c r="H1300" s="121" t="s">
        <v>212</v>
      </c>
    </row>
    <row r="1301" spans="1:8" ht="38.25" x14ac:dyDescent="0.25">
      <c r="A1301" s="121" t="s">
        <v>4174</v>
      </c>
      <c r="B1301" s="115">
        <v>36.200000000000003</v>
      </c>
      <c r="C1301" s="122" t="s">
        <v>2249</v>
      </c>
      <c r="D1301" s="121">
        <v>20190528</v>
      </c>
      <c r="E1301" s="115">
        <v>36.200000000000003</v>
      </c>
      <c r="F1301" s="122" t="s">
        <v>4175</v>
      </c>
      <c r="G1301" s="122" t="s">
        <v>3296</v>
      </c>
      <c r="H1301" s="121" t="s">
        <v>212</v>
      </c>
    </row>
    <row r="1302" spans="1:8" ht="63.75" x14ac:dyDescent="0.25">
      <c r="A1302" s="121" t="s">
        <v>4176</v>
      </c>
      <c r="B1302" s="115">
        <v>545.92999999999995</v>
      </c>
      <c r="C1302" s="122" t="s">
        <v>521</v>
      </c>
      <c r="D1302" s="121">
        <v>20190528</v>
      </c>
      <c r="E1302" s="115">
        <v>545.92999999999995</v>
      </c>
      <c r="F1302" s="122" t="s">
        <v>4177</v>
      </c>
      <c r="G1302" s="122" t="s">
        <v>3313</v>
      </c>
      <c r="H1302" s="121" t="s">
        <v>212</v>
      </c>
    </row>
    <row r="1303" spans="1:8" ht="63.75" x14ac:dyDescent="0.25">
      <c r="A1303" s="121" t="s">
        <v>4178</v>
      </c>
      <c r="B1303" s="115">
        <v>308.86</v>
      </c>
      <c r="C1303" s="122" t="s">
        <v>607</v>
      </c>
      <c r="D1303" s="121">
        <v>20190528</v>
      </c>
      <c r="E1303" s="115">
        <v>308.86</v>
      </c>
      <c r="F1303" s="122" t="s">
        <v>4179</v>
      </c>
      <c r="G1303" s="122" t="s">
        <v>3313</v>
      </c>
      <c r="H1303" s="121" t="s">
        <v>212</v>
      </c>
    </row>
    <row r="1304" spans="1:8" ht="76.5" x14ac:dyDescent="0.25">
      <c r="A1304" s="121" t="s">
        <v>4180</v>
      </c>
      <c r="B1304" s="115">
        <v>80</v>
      </c>
      <c r="C1304" s="122" t="s">
        <v>521</v>
      </c>
      <c r="D1304" s="121">
        <v>20190528</v>
      </c>
      <c r="E1304" s="115">
        <v>80</v>
      </c>
      <c r="F1304" s="122" t="s">
        <v>4181</v>
      </c>
      <c r="G1304" s="122" t="s">
        <v>3313</v>
      </c>
      <c r="H1304" s="121" t="s">
        <v>212</v>
      </c>
    </row>
    <row r="1305" spans="1:8" ht="63.75" x14ac:dyDescent="0.25">
      <c r="A1305" s="121" t="s">
        <v>4182</v>
      </c>
      <c r="B1305" s="115">
        <v>141.12</v>
      </c>
      <c r="C1305" s="122" t="s">
        <v>607</v>
      </c>
      <c r="D1305" s="121">
        <v>20190528</v>
      </c>
      <c r="E1305" s="115">
        <v>141.12</v>
      </c>
      <c r="F1305" s="122" t="s">
        <v>4183</v>
      </c>
      <c r="G1305" s="122" t="s">
        <v>3313</v>
      </c>
      <c r="H1305" s="121" t="s">
        <v>212</v>
      </c>
    </row>
    <row r="1306" spans="1:8" ht="63.75" x14ac:dyDescent="0.25">
      <c r="A1306" s="121" t="s">
        <v>4184</v>
      </c>
      <c r="B1306" s="115">
        <v>5072</v>
      </c>
      <c r="C1306" s="122" t="s">
        <v>521</v>
      </c>
      <c r="D1306" s="121">
        <v>20190530</v>
      </c>
      <c r="E1306" s="115">
        <v>5072</v>
      </c>
      <c r="F1306" s="122" t="s">
        <v>4185</v>
      </c>
      <c r="G1306" s="122" t="s">
        <v>3313</v>
      </c>
      <c r="H1306" s="121" t="s">
        <v>212</v>
      </c>
    </row>
    <row r="1307" spans="1:8" ht="63.75" x14ac:dyDescent="0.25">
      <c r="A1307" s="121" t="s">
        <v>4186</v>
      </c>
      <c r="B1307" s="115">
        <v>12.2</v>
      </c>
      <c r="C1307" s="122" t="s">
        <v>521</v>
      </c>
      <c r="D1307" s="121">
        <v>20190530</v>
      </c>
      <c r="E1307" s="115">
        <v>12.2</v>
      </c>
      <c r="F1307" s="122" t="s">
        <v>4187</v>
      </c>
      <c r="G1307" s="122" t="s">
        <v>3299</v>
      </c>
      <c r="H1307" s="121" t="s">
        <v>212</v>
      </c>
    </row>
    <row r="1308" spans="1:8" ht="63.75" x14ac:dyDescent="0.25">
      <c r="A1308" s="121" t="s">
        <v>4188</v>
      </c>
      <c r="B1308" s="115">
        <v>383.3</v>
      </c>
      <c r="C1308" s="122" t="s">
        <v>479</v>
      </c>
      <c r="D1308" s="121">
        <v>20190530</v>
      </c>
      <c r="E1308" s="115">
        <v>383.3</v>
      </c>
      <c r="F1308" s="122" t="s">
        <v>4189</v>
      </c>
      <c r="G1308" s="122" t="s">
        <v>3313</v>
      </c>
      <c r="H1308" s="121" t="s">
        <v>212</v>
      </c>
    </row>
    <row r="1309" spans="1:8" ht="51" x14ac:dyDescent="0.25">
      <c r="A1309" s="121" t="s">
        <v>4190</v>
      </c>
      <c r="B1309" s="115">
        <v>40.4</v>
      </c>
      <c r="C1309" s="122" t="s">
        <v>521</v>
      </c>
      <c r="D1309" s="121">
        <v>20190530</v>
      </c>
      <c r="E1309" s="115">
        <v>40.4</v>
      </c>
      <c r="F1309" s="122" t="s">
        <v>4191</v>
      </c>
      <c r="G1309" s="122" t="s">
        <v>3296</v>
      </c>
      <c r="H1309" s="121" t="s">
        <v>212</v>
      </c>
    </row>
    <row r="1310" spans="1:8" ht="51" x14ac:dyDescent="0.25">
      <c r="A1310" s="121" t="s">
        <v>4192</v>
      </c>
      <c r="B1310" s="115">
        <v>50.55</v>
      </c>
      <c r="C1310" s="122" t="s">
        <v>2310</v>
      </c>
      <c r="D1310" s="121">
        <v>20190530</v>
      </c>
      <c r="E1310" s="115">
        <v>50.55</v>
      </c>
      <c r="F1310" s="122" t="s">
        <v>4193</v>
      </c>
      <c r="G1310" s="122" t="s">
        <v>3296</v>
      </c>
      <c r="H1310" s="121" t="s">
        <v>212</v>
      </c>
    </row>
    <row r="1311" spans="1:8" ht="76.5" x14ac:dyDescent="0.25">
      <c r="A1311" s="121" t="s">
        <v>4194</v>
      </c>
      <c r="B1311" s="115">
        <v>852.04</v>
      </c>
      <c r="C1311" s="122" t="s">
        <v>4195</v>
      </c>
      <c r="D1311" s="121">
        <v>20190530</v>
      </c>
      <c r="E1311" s="115">
        <v>852.04</v>
      </c>
      <c r="F1311" s="122" t="s">
        <v>4196</v>
      </c>
      <c r="G1311" s="122" t="s">
        <v>4197</v>
      </c>
      <c r="H1311" s="121" t="s">
        <v>212</v>
      </c>
    </row>
    <row r="1312" spans="1:8" ht="38.25" x14ac:dyDescent="0.25">
      <c r="A1312" s="121" t="s">
        <v>4198</v>
      </c>
      <c r="B1312" s="115">
        <v>57.31</v>
      </c>
      <c r="C1312" s="122" t="s">
        <v>2501</v>
      </c>
      <c r="D1312" s="121">
        <v>20190101</v>
      </c>
      <c r="E1312" s="115">
        <v>57.31</v>
      </c>
      <c r="F1312" s="122" t="s">
        <v>3906</v>
      </c>
      <c r="G1312" s="122" t="s">
        <v>4199</v>
      </c>
      <c r="H1312" s="121" t="s">
        <v>212</v>
      </c>
    </row>
    <row r="1313" spans="1:8" ht="38.25" x14ac:dyDescent="0.25">
      <c r="A1313" s="121" t="s">
        <v>4200</v>
      </c>
      <c r="B1313" s="115">
        <v>1170.42</v>
      </c>
      <c r="C1313" s="122" t="s">
        <v>2501</v>
      </c>
      <c r="D1313" s="121">
        <v>20190101</v>
      </c>
      <c r="E1313" s="115">
        <v>1170.42</v>
      </c>
      <c r="F1313" s="122" t="s">
        <v>4201</v>
      </c>
      <c r="G1313" s="122" t="s">
        <v>4199</v>
      </c>
      <c r="H1313" s="121" t="s">
        <v>212</v>
      </c>
    </row>
    <row r="1314" spans="1:8" ht="89.25" x14ac:dyDescent="0.25">
      <c r="A1314" s="121" t="s">
        <v>4202</v>
      </c>
      <c r="B1314" s="115">
        <v>20.100000000000001</v>
      </c>
      <c r="C1314" s="122" t="s">
        <v>521</v>
      </c>
      <c r="D1314" s="121">
        <v>20190531</v>
      </c>
      <c r="E1314" s="115">
        <v>20.100000000000001</v>
      </c>
      <c r="F1314" s="122" t="s">
        <v>4203</v>
      </c>
      <c r="G1314" s="122" t="s">
        <v>3316</v>
      </c>
      <c r="H1314" s="121" t="s">
        <v>212</v>
      </c>
    </row>
    <row r="1315" spans="1:8" ht="38.25" x14ac:dyDescent="0.25">
      <c r="A1315" s="121" t="s">
        <v>4204</v>
      </c>
      <c r="B1315" s="115">
        <v>3701.31</v>
      </c>
      <c r="C1315" s="122" t="s">
        <v>2501</v>
      </c>
      <c r="D1315" s="121">
        <v>20190101</v>
      </c>
      <c r="E1315" s="115">
        <v>3701.31</v>
      </c>
      <c r="F1315" s="122" t="s">
        <v>4201</v>
      </c>
      <c r="G1315" s="122" t="s">
        <v>4199</v>
      </c>
      <c r="H1315" s="121" t="s">
        <v>212</v>
      </c>
    </row>
    <row r="1316" spans="1:8" ht="38.25" x14ac:dyDescent="0.25">
      <c r="A1316" s="121" t="s">
        <v>4205</v>
      </c>
      <c r="B1316" s="115">
        <v>1170.4100000000001</v>
      </c>
      <c r="C1316" s="122" t="s">
        <v>2501</v>
      </c>
      <c r="D1316" s="121">
        <v>20190101</v>
      </c>
      <c r="E1316" s="115">
        <v>1170.4100000000001</v>
      </c>
      <c r="F1316" s="122" t="s">
        <v>3909</v>
      </c>
      <c r="G1316" s="122" t="s">
        <v>4206</v>
      </c>
      <c r="H1316" s="121" t="s">
        <v>212</v>
      </c>
    </row>
    <row r="1317" spans="1:8" ht="63.75" x14ac:dyDescent="0.25">
      <c r="A1317" s="121" t="s">
        <v>4207</v>
      </c>
      <c r="B1317" s="115">
        <v>104</v>
      </c>
      <c r="C1317" s="122" t="s">
        <v>521</v>
      </c>
      <c r="D1317" s="121">
        <v>20190603</v>
      </c>
      <c r="E1317" s="115">
        <v>104</v>
      </c>
      <c r="F1317" s="122" t="s">
        <v>4208</v>
      </c>
      <c r="G1317" s="122" t="s">
        <v>3296</v>
      </c>
      <c r="H1317" s="121" t="s">
        <v>212</v>
      </c>
    </row>
    <row r="1318" spans="1:8" ht="63.75" x14ac:dyDescent="0.25">
      <c r="A1318" s="121" t="s">
        <v>4209</v>
      </c>
      <c r="B1318" s="115">
        <v>172.83</v>
      </c>
      <c r="C1318" s="122" t="s">
        <v>2366</v>
      </c>
      <c r="D1318" s="121">
        <v>20190603</v>
      </c>
      <c r="E1318" s="115">
        <v>172.83</v>
      </c>
      <c r="F1318" s="122" t="s">
        <v>4210</v>
      </c>
      <c r="G1318" s="122" t="s">
        <v>3296</v>
      </c>
      <c r="H1318" s="121" t="s">
        <v>212</v>
      </c>
    </row>
    <row r="1319" spans="1:8" ht="38.25" x14ac:dyDescent="0.25">
      <c r="A1319" s="121" t="s">
        <v>4211</v>
      </c>
      <c r="B1319" s="115">
        <v>371</v>
      </c>
      <c r="C1319" s="122" t="s">
        <v>521</v>
      </c>
      <c r="D1319" s="121">
        <v>20190603</v>
      </c>
      <c r="E1319" s="115">
        <v>371</v>
      </c>
      <c r="F1319" s="122" t="s">
        <v>4212</v>
      </c>
      <c r="G1319" s="122" t="s">
        <v>3313</v>
      </c>
      <c r="H1319" s="121" t="s">
        <v>212</v>
      </c>
    </row>
    <row r="1320" spans="1:8" ht="51" x14ac:dyDescent="0.25">
      <c r="A1320" s="121" t="s">
        <v>4213</v>
      </c>
      <c r="B1320" s="115">
        <v>767</v>
      </c>
      <c r="C1320" s="122" t="s">
        <v>521</v>
      </c>
      <c r="D1320" s="121">
        <v>20190603</v>
      </c>
      <c r="E1320" s="115">
        <v>767</v>
      </c>
      <c r="F1320" s="122" t="s">
        <v>4214</v>
      </c>
      <c r="G1320" s="122" t="s">
        <v>3299</v>
      </c>
      <c r="H1320" s="121" t="s">
        <v>212</v>
      </c>
    </row>
    <row r="1321" spans="1:8" ht="38.25" x14ac:dyDescent="0.25">
      <c r="A1321" s="121" t="s">
        <v>4215</v>
      </c>
      <c r="B1321" s="115">
        <v>391.1</v>
      </c>
      <c r="C1321" s="122" t="s">
        <v>607</v>
      </c>
      <c r="D1321" s="121">
        <v>20190603</v>
      </c>
      <c r="E1321" s="115">
        <v>391.1</v>
      </c>
      <c r="F1321" s="122" t="s">
        <v>4216</v>
      </c>
      <c r="G1321" s="122" t="s">
        <v>3296</v>
      </c>
      <c r="H1321" s="121" t="s">
        <v>212</v>
      </c>
    </row>
    <row r="1322" spans="1:8" ht="63.75" x14ac:dyDescent="0.25">
      <c r="A1322" s="121" t="s">
        <v>4217</v>
      </c>
      <c r="B1322" s="115">
        <v>945</v>
      </c>
      <c r="C1322" s="122" t="s">
        <v>500</v>
      </c>
      <c r="D1322" s="121">
        <v>20190603</v>
      </c>
      <c r="E1322" s="115">
        <v>945</v>
      </c>
      <c r="F1322" s="122" t="s">
        <v>4218</v>
      </c>
      <c r="G1322" s="122" t="s">
        <v>3934</v>
      </c>
      <c r="H1322" s="121" t="s">
        <v>212</v>
      </c>
    </row>
    <row r="1323" spans="1:8" ht="51" x14ac:dyDescent="0.25">
      <c r="A1323" s="121" t="s">
        <v>4219</v>
      </c>
      <c r="B1323" s="115">
        <v>30.55</v>
      </c>
      <c r="C1323" s="122" t="s">
        <v>620</v>
      </c>
      <c r="D1323" s="121">
        <v>20190604</v>
      </c>
      <c r="E1323" s="115">
        <v>30.55</v>
      </c>
      <c r="F1323" s="122" t="s">
        <v>4220</v>
      </c>
      <c r="G1323" s="122" t="s">
        <v>3369</v>
      </c>
      <c r="H1323" s="121" t="s">
        <v>212</v>
      </c>
    </row>
    <row r="1324" spans="1:8" ht="38.25" x14ac:dyDescent="0.25">
      <c r="A1324" s="121" t="s">
        <v>4221</v>
      </c>
      <c r="B1324" s="115">
        <v>41.55</v>
      </c>
      <c r="C1324" s="122" t="s">
        <v>4222</v>
      </c>
      <c r="D1324" s="121">
        <v>20190604</v>
      </c>
      <c r="E1324" s="115">
        <v>41.55</v>
      </c>
      <c r="F1324" s="122" t="s">
        <v>4223</v>
      </c>
      <c r="G1324" s="122" t="s">
        <v>3296</v>
      </c>
      <c r="H1324" s="121" t="s">
        <v>212</v>
      </c>
    </row>
    <row r="1325" spans="1:8" ht="51" x14ac:dyDescent="0.25">
      <c r="A1325" s="121" t="s">
        <v>4224</v>
      </c>
      <c r="B1325" s="115">
        <v>55.62</v>
      </c>
      <c r="C1325" s="122" t="s">
        <v>3836</v>
      </c>
      <c r="D1325" s="121">
        <v>20190605</v>
      </c>
      <c r="E1325" s="115">
        <v>55.62</v>
      </c>
      <c r="F1325" s="122" t="s">
        <v>4225</v>
      </c>
      <c r="G1325" s="122" t="s">
        <v>3313</v>
      </c>
      <c r="H1325" s="121" t="s">
        <v>212</v>
      </c>
    </row>
    <row r="1326" spans="1:8" ht="51" x14ac:dyDescent="0.25">
      <c r="A1326" s="121" t="s">
        <v>4226</v>
      </c>
      <c r="B1326" s="115">
        <v>51.32</v>
      </c>
      <c r="C1326" s="122" t="s">
        <v>3836</v>
      </c>
      <c r="D1326" s="121">
        <v>20190605</v>
      </c>
      <c r="E1326" s="115">
        <v>51.32</v>
      </c>
      <c r="F1326" s="122" t="s">
        <v>4227</v>
      </c>
      <c r="G1326" s="122" t="s">
        <v>3313</v>
      </c>
      <c r="H1326" s="121" t="s">
        <v>212</v>
      </c>
    </row>
    <row r="1327" spans="1:8" ht="51" x14ac:dyDescent="0.25">
      <c r="A1327" s="121" t="s">
        <v>4228</v>
      </c>
      <c r="B1327" s="115">
        <v>81.099999999999994</v>
      </c>
      <c r="C1327" s="122" t="s">
        <v>2292</v>
      </c>
      <c r="D1327" s="121">
        <v>20190605</v>
      </c>
      <c r="E1327" s="115">
        <v>81.099999999999994</v>
      </c>
      <c r="F1327" s="122" t="s">
        <v>4229</v>
      </c>
      <c r="G1327" s="122" t="s">
        <v>3313</v>
      </c>
      <c r="H1327" s="121" t="s">
        <v>212</v>
      </c>
    </row>
    <row r="1328" spans="1:8" ht="51" x14ac:dyDescent="0.25">
      <c r="A1328" s="121" t="s">
        <v>4230</v>
      </c>
      <c r="B1328" s="115">
        <v>81.099999999999994</v>
      </c>
      <c r="C1328" s="122" t="s">
        <v>2292</v>
      </c>
      <c r="D1328" s="121">
        <v>20190605</v>
      </c>
      <c r="E1328" s="115">
        <v>81.099999999999994</v>
      </c>
      <c r="F1328" s="122" t="s">
        <v>4231</v>
      </c>
      <c r="G1328" s="122" t="s">
        <v>3313</v>
      </c>
      <c r="H1328" s="121" t="s">
        <v>212</v>
      </c>
    </row>
    <row r="1329" spans="1:8" ht="51" x14ac:dyDescent="0.25">
      <c r="A1329" s="121" t="s">
        <v>4232</v>
      </c>
      <c r="B1329" s="115">
        <v>81.099999999999994</v>
      </c>
      <c r="C1329" s="122" t="s">
        <v>2292</v>
      </c>
      <c r="D1329" s="121">
        <v>20190605</v>
      </c>
      <c r="E1329" s="115">
        <v>81.099999999999994</v>
      </c>
      <c r="F1329" s="122" t="s">
        <v>4233</v>
      </c>
      <c r="G1329" s="122" t="s">
        <v>3313</v>
      </c>
      <c r="H1329" s="121" t="s">
        <v>212</v>
      </c>
    </row>
    <row r="1330" spans="1:8" ht="51" x14ac:dyDescent="0.25">
      <c r="A1330" s="121" t="s">
        <v>4234</v>
      </c>
      <c r="B1330" s="115">
        <v>81.099999999999994</v>
      </c>
      <c r="C1330" s="122" t="s">
        <v>2292</v>
      </c>
      <c r="D1330" s="121">
        <v>20190605</v>
      </c>
      <c r="E1330" s="115">
        <v>81.099999999999994</v>
      </c>
      <c r="F1330" s="122" t="s">
        <v>4235</v>
      </c>
      <c r="G1330" s="122" t="s">
        <v>3313</v>
      </c>
      <c r="H1330" s="121" t="s">
        <v>212</v>
      </c>
    </row>
    <row r="1331" spans="1:8" ht="76.5" x14ac:dyDescent="0.25">
      <c r="A1331" s="121" t="s">
        <v>4236</v>
      </c>
      <c r="B1331" s="115">
        <v>3660</v>
      </c>
      <c r="C1331" s="122" t="s">
        <v>942</v>
      </c>
      <c r="D1331" s="121">
        <v>20190605</v>
      </c>
      <c r="E1331" s="115">
        <v>3660</v>
      </c>
      <c r="F1331" s="122" t="s">
        <v>1213</v>
      </c>
      <c r="G1331" s="122" t="s">
        <v>4197</v>
      </c>
      <c r="H1331" s="121" t="s">
        <v>212</v>
      </c>
    </row>
    <row r="1332" spans="1:8" ht="63.75" x14ac:dyDescent="0.25">
      <c r="A1332" s="121" t="s">
        <v>4237</v>
      </c>
      <c r="B1332" s="115">
        <v>52.8</v>
      </c>
      <c r="C1332" s="122" t="s">
        <v>521</v>
      </c>
      <c r="D1332" s="121">
        <v>20190610</v>
      </c>
      <c r="E1332" s="115">
        <v>52.8</v>
      </c>
      <c r="F1332" s="122" t="s">
        <v>4238</v>
      </c>
      <c r="G1332" s="122" t="s">
        <v>3466</v>
      </c>
      <c r="H1332" s="121" t="s">
        <v>212</v>
      </c>
    </row>
    <row r="1333" spans="1:8" ht="63.75" x14ac:dyDescent="0.25">
      <c r="A1333" s="121" t="s">
        <v>4239</v>
      </c>
      <c r="B1333" s="115">
        <v>3.72</v>
      </c>
      <c r="C1333" s="122" t="s">
        <v>521</v>
      </c>
      <c r="D1333" s="121">
        <v>20190610</v>
      </c>
      <c r="E1333" s="115">
        <v>3.72</v>
      </c>
      <c r="F1333" s="122" t="s">
        <v>4240</v>
      </c>
      <c r="G1333" s="122" t="s">
        <v>3874</v>
      </c>
      <c r="H1333" s="121" t="s">
        <v>212</v>
      </c>
    </row>
    <row r="1334" spans="1:8" ht="63.75" x14ac:dyDescent="0.25">
      <c r="A1334" s="121" t="s">
        <v>4241</v>
      </c>
      <c r="B1334" s="115">
        <v>93.55</v>
      </c>
      <c r="C1334" s="122" t="s">
        <v>2396</v>
      </c>
      <c r="D1334" s="121">
        <v>20190610</v>
      </c>
      <c r="E1334" s="115">
        <v>93.55</v>
      </c>
      <c r="F1334" s="122" t="s">
        <v>4242</v>
      </c>
      <c r="G1334" s="122" t="s">
        <v>3466</v>
      </c>
      <c r="H1334" s="121" t="s">
        <v>212</v>
      </c>
    </row>
    <row r="1335" spans="1:8" ht="63.75" x14ac:dyDescent="0.25">
      <c r="A1335" s="121" t="s">
        <v>4243</v>
      </c>
      <c r="B1335" s="115">
        <v>1097.8</v>
      </c>
      <c r="C1335" s="122" t="s">
        <v>521</v>
      </c>
      <c r="D1335" s="121">
        <v>20190610</v>
      </c>
      <c r="E1335" s="115">
        <v>1097.8</v>
      </c>
      <c r="F1335" s="122" t="s">
        <v>4244</v>
      </c>
      <c r="G1335" s="122" t="s">
        <v>3296</v>
      </c>
      <c r="H1335" s="121" t="s">
        <v>212</v>
      </c>
    </row>
    <row r="1336" spans="1:8" ht="63.75" x14ac:dyDescent="0.25">
      <c r="A1336" s="121" t="s">
        <v>4245</v>
      </c>
      <c r="B1336" s="115">
        <v>294.39999999999998</v>
      </c>
      <c r="C1336" s="122" t="s">
        <v>2467</v>
      </c>
      <c r="D1336" s="121">
        <v>20190610</v>
      </c>
      <c r="E1336" s="115">
        <v>294.39999999999998</v>
      </c>
      <c r="F1336" s="122" t="s">
        <v>4246</v>
      </c>
      <c r="G1336" s="122" t="s">
        <v>3296</v>
      </c>
      <c r="H1336" s="121" t="s">
        <v>212</v>
      </c>
    </row>
    <row r="1337" spans="1:8" ht="51" x14ac:dyDescent="0.25">
      <c r="A1337" s="121" t="s">
        <v>4247</v>
      </c>
      <c r="B1337" s="115">
        <v>26</v>
      </c>
      <c r="C1337" s="122" t="s">
        <v>521</v>
      </c>
      <c r="D1337" s="121">
        <v>20190610</v>
      </c>
      <c r="E1337" s="115">
        <v>26</v>
      </c>
      <c r="F1337" s="122" t="s">
        <v>4248</v>
      </c>
      <c r="G1337" s="122" t="s">
        <v>3296</v>
      </c>
      <c r="H1337" s="121" t="s">
        <v>212</v>
      </c>
    </row>
    <row r="1338" spans="1:8" ht="76.5" x14ac:dyDescent="0.25">
      <c r="A1338" s="121" t="s">
        <v>4249</v>
      </c>
      <c r="B1338" s="115">
        <v>2141.33</v>
      </c>
      <c r="C1338" s="122" t="s">
        <v>409</v>
      </c>
      <c r="D1338" s="121">
        <v>20190101</v>
      </c>
      <c r="E1338" s="115">
        <v>2141.33</v>
      </c>
      <c r="F1338" s="122" t="s">
        <v>2531</v>
      </c>
      <c r="G1338" s="122" t="s">
        <v>3994</v>
      </c>
      <c r="H1338" s="121" t="s">
        <v>212</v>
      </c>
    </row>
    <row r="1339" spans="1:8" ht="76.5" x14ac:dyDescent="0.25">
      <c r="A1339" s="121" t="s">
        <v>4250</v>
      </c>
      <c r="B1339" s="115">
        <v>850</v>
      </c>
      <c r="C1339" s="122" t="s">
        <v>332</v>
      </c>
      <c r="D1339" s="121">
        <v>20190101</v>
      </c>
      <c r="E1339" s="115">
        <v>850</v>
      </c>
      <c r="F1339" s="122" t="s">
        <v>2533</v>
      </c>
      <c r="G1339" s="122" t="s">
        <v>4251</v>
      </c>
      <c r="H1339" s="121" t="s">
        <v>212</v>
      </c>
    </row>
    <row r="1340" spans="1:8" ht="76.5" x14ac:dyDescent="0.25">
      <c r="A1340" s="121" t="s">
        <v>4252</v>
      </c>
      <c r="B1340" s="115">
        <v>14000</v>
      </c>
      <c r="C1340" s="122" t="s">
        <v>4010</v>
      </c>
      <c r="D1340" s="121">
        <v>20190101</v>
      </c>
      <c r="E1340" s="115">
        <v>14000</v>
      </c>
      <c r="F1340" s="122" t="s">
        <v>4253</v>
      </c>
      <c r="G1340" s="122" t="s">
        <v>4254</v>
      </c>
      <c r="H1340" s="121" t="s">
        <v>212</v>
      </c>
    </row>
    <row r="1341" spans="1:8" ht="63.75" x14ac:dyDescent="0.25">
      <c r="A1341" s="121" t="s">
        <v>4255</v>
      </c>
      <c r="B1341" s="115">
        <v>10470.4</v>
      </c>
      <c r="C1341" s="122" t="s">
        <v>409</v>
      </c>
      <c r="D1341" s="121">
        <v>20190101</v>
      </c>
      <c r="E1341" s="115">
        <v>10470.4</v>
      </c>
      <c r="F1341" s="122" t="s">
        <v>4256</v>
      </c>
      <c r="G1341" s="122" t="s">
        <v>4257</v>
      </c>
      <c r="H1341" s="121" t="s">
        <v>212</v>
      </c>
    </row>
    <row r="1342" spans="1:8" ht="63.75" x14ac:dyDescent="0.25">
      <c r="A1342" s="121" t="s">
        <v>4258</v>
      </c>
      <c r="B1342" s="115">
        <v>4080</v>
      </c>
      <c r="C1342" s="122" t="s">
        <v>332</v>
      </c>
      <c r="D1342" s="121">
        <v>20190101</v>
      </c>
      <c r="E1342" s="115">
        <v>4080</v>
      </c>
      <c r="F1342" s="122" t="s">
        <v>4259</v>
      </c>
      <c r="G1342" s="122" t="s">
        <v>4260</v>
      </c>
      <c r="H1342" s="121" t="s">
        <v>212</v>
      </c>
    </row>
    <row r="1343" spans="1:8" ht="51" x14ac:dyDescent="0.25">
      <c r="A1343" s="121" t="s">
        <v>4261</v>
      </c>
      <c r="B1343" s="115">
        <v>73.099999999999994</v>
      </c>
      <c r="C1343" s="122" t="s">
        <v>521</v>
      </c>
      <c r="D1343" s="121">
        <v>20190610</v>
      </c>
      <c r="E1343" s="115">
        <v>73.099999999999994</v>
      </c>
      <c r="F1343" s="122" t="s">
        <v>4262</v>
      </c>
      <c r="G1343" s="122" t="s">
        <v>3296</v>
      </c>
      <c r="H1343" s="121" t="s">
        <v>212</v>
      </c>
    </row>
    <row r="1344" spans="1:8" ht="51" x14ac:dyDescent="0.25">
      <c r="A1344" s="121" t="s">
        <v>4263</v>
      </c>
      <c r="B1344" s="115">
        <v>39.4</v>
      </c>
      <c r="C1344" s="122" t="s">
        <v>521</v>
      </c>
      <c r="D1344" s="121">
        <v>20190610</v>
      </c>
      <c r="E1344" s="115">
        <v>39.4</v>
      </c>
      <c r="F1344" s="122" t="s">
        <v>4264</v>
      </c>
      <c r="G1344" s="122" t="s">
        <v>3296</v>
      </c>
      <c r="H1344" s="121" t="s">
        <v>212</v>
      </c>
    </row>
    <row r="1345" spans="1:8" ht="51" x14ac:dyDescent="0.25">
      <c r="A1345" s="121" t="s">
        <v>4265</v>
      </c>
      <c r="B1345" s="115">
        <v>42.65</v>
      </c>
      <c r="C1345" s="122" t="s">
        <v>2310</v>
      </c>
      <c r="D1345" s="121">
        <v>20190610</v>
      </c>
      <c r="E1345" s="115">
        <v>42.65</v>
      </c>
      <c r="F1345" s="122" t="s">
        <v>4264</v>
      </c>
      <c r="G1345" s="122" t="s">
        <v>3296</v>
      </c>
      <c r="H1345" s="121" t="s">
        <v>212</v>
      </c>
    </row>
    <row r="1346" spans="1:8" ht="38.25" x14ac:dyDescent="0.25">
      <c r="A1346" s="121" t="s">
        <v>4266</v>
      </c>
      <c r="B1346" s="115">
        <v>30</v>
      </c>
      <c r="C1346" s="122" t="s">
        <v>620</v>
      </c>
      <c r="D1346" s="121">
        <v>20190610</v>
      </c>
      <c r="E1346" s="115">
        <v>30</v>
      </c>
      <c r="F1346" s="122" t="s">
        <v>4267</v>
      </c>
      <c r="G1346" s="122" t="s">
        <v>3369</v>
      </c>
      <c r="H1346" s="121" t="s">
        <v>212</v>
      </c>
    </row>
    <row r="1347" spans="1:8" ht="51" x14ac:dyDescent="0.25">
      <c r="A1347" s="121" t="s">
        <v>4268</v>
      </c>
      <c r="B1347" s="115">
        <v>4.8</v>
      </c>
      <c r="C1347" s="122" t="s">
        <v>1905</v>
      </c>
      <c r="D1347" s="121">
        <v>20190611</v>
      </c>
      <c r="E1347" s="115">
        <v>4.8</v>
      </c>
      <c r="F1347" s="122" t="s">
        <v>4269</v>
      </c>
      <c r="G1347" s="122" t="s">
        <v>3466</v>
      </c>
      <c r="H1347" s="121" t="s">
        <v>212</v>
      </c>
    </row>
    <row r="1348" spans="1:8" ht="63.75" x14ac:dyDescent="0.25">
      <c r="A1348" s="121" t="s">
        <v>4270</v>
      </c>
      <c r="B1348" s="115">
        <v>7</v>
      </c>
      <c r="C1348" s="122" t="s">
        <v>521</v>
      </c>
      <c r="D1348" s="121">
        <v>20190611</v>
      </c>
      <c r="E1348" s="115">
        <v>7</v>
      </c>
      <c r="F1348" s="122" t="s">
        <v>4271</v>
      </c>
      <c r="G1348" s="122" t="s">
        <v>3313</v>
      </c>
      <c r="H1348" s="121" t="s">
        <v>212</v>
      </c>
    </row>
    <row r="1349" spans="1:8" ht="51" x14ac:dyDescent="0.25">
      <c r="A1349" s="121" t="s">
        <v>4272</v>
      </c>
      <c r="B1349" s="115">
        <v>44.1</v>
      </c>
      <c r="C1349" s="122" t="s">
        <v>2528</v>
      </c>
      <c r="D1349" s="121">
        <v>20190611</v>
      </c>
      <c r="E1349" s="115">
        <v>44.1</v>
      </c>
      <c r="F1349" s="122" t="s">
        <v>4273</v>
      </c>
      <c r="G1349" s="122" t="s">
        <v>3313</v>
      </c>
      <c r="H1349" s="121" t="s">
        <v>212</v>
      </c>
    </row>
    <row r="1350" spans="1:8" ht="76.5" x14ac:dyDescent="0.25">
      <c r="A1350" s="121" t="s">
        <v>4274</v>
      </c>
      <c r="B1350" s="115">
        <v>254.8</v>
      </c>
      <c r="C1350" s="122" t="s">
        <v>372</v>
      </c>
      <c r="D1350" s="121">
        <v>20190612</v>
      </c>
      <c r="E1350" s="115">
        <v>254.8</v>
      </c>
      <c r="F1350" s="122" t="s">
        <v>4275</v>
      </c>
      <c r="G1350" s="122" t="s">
        <v>3316</v>
      </c>
      <c r="H1350" s="121" t="s">
        <v>212</v>
      </c>
    </row>
    <row r="1351" spans="1:8" ht="51" x14ac:dyDescent="0.25">
      <c r="A1351" s="121" t="s">
        <v>4276</v>
      </c>
      <c r="B1351" s="115">
        <v>21900</v>
      </c>
      <c r="C1351" s="122" t="s">
        <v>607</v>
      </c>
      <c r="D1351" s="121">
        <v>20190614</v>
      </c>
      <c r="E1351" s="115">
        <v>21900</v>
      </c>
      <c r="F1351" s="122" t="s">
        <v>4277</v>
      </c>
      <c r="G1351" s="122" t="s">
        <v>4278</v>
      </c>
      <c r="H1351" s="121" t="s">
        <v>212</v>
      </c>
    </row>
    <row r="1352" spans="1:8" ht="51" x14ac:dyDescent="0.25">
      <c r="A1352" s="121" t="s">
        <v>4279</v>
      </c>
      <c r="B1352" s="115">
        <v>77658.53</v>
      </c>
      <c r="C1352" s="122" t="s">
        <v>409</v>
      </c>
      <c r="D1352" s="121">
        <v>20190614</v>
      </c>
      <c r="E1352" s="115">
        <v>77658.53</v>
      </c>
      <c r="F1352" s="122" t="s">
        <v>4280</v>
      </c>
      <c r="G1352" s="122" t="s">
        <v>3670</v>
      </c>
      <c r="H1352" s="121" t="s">
        <v>212</v>
      </c>
    </row>
    <row r="1353" spans="1:8" ht="51" x14ac:dyDescent="0.25">
      <c r="A1353" s="121" t="s">
        <v>4281</v>
      </c>
      <c r="B1353" s="115">
        <v>1598</v>
      </c>
      <c r="C1353" s="122" t="s">
        <v>332</v>
      </c>
      <c r="D1353" s="121">
        <v>20190614</v>
      </c>
      <c r="E1353" s="115">
        <v>1598</v>
      </c>
      <c r="F1353" s="122" t="s">
        <v>4282</v>
      </c>
      <c r="G1353" s="122" t="s">
        <v>3672</v>
      </c>
      <c r="H1353" s="121" t="s">
        <v>212</v>
      </c>
    </row>
    <row r="1354" spans="1:8" ht="63.75" x14ac:dyDescent="0.25">
      <c r="A1354" s="121" t="s">
        <v>4283</v>
      </c>
      <c r="B1354" s="115">
        <v>127.94</v>
      </c>
      <c r="C1354" s="122" t="s">
        <v>521</v>
      </c>
      <c r="D1354" s="121">
        <v>20190614</v>
      </c>
      <c r="E1354" s="115">
        <v>127.94</v>
      </c>
      <c r="F1354" s="122" t="s">
        <v>4284</v>
      </c>
      <c r="G1354" s="122" t="s">
        <v>3296</v>
      </c>
      <c r="H1354" s="121" t="s">
        <v>212</v>
      </c>
    </row>
    <row r="1355" spans="1:8" ht="51" x14ac:dyDescent="0.25">
      <c r="A1355" s="121" t="s">
        <v>4285</v>
      </c>
      <c r="B1355" s="115">
        <v>80.55</v>
      </c>
      <c r="C1355" s="122" t="s">
        <v>620</v>
      </c>
      <c r="D1355" s="121">
        <v>20190614</v>
      </c>
      <c r="E1355" s="115">
        <v>80.55</v>
      </c>
      <c r="F1355" s="122" t="s">
        <v>4286</v>
      </c>
      <c r="G1355" s="122" t="s">
        <v>3296</v>
      </c>
      <c r="H1355" s="121" t="s">
        <v>212</v>
      </c>
    </row>
    <row r="1356" spans="1:8" ht="63.75" x14ac:dyDescent="0.25">
      <c r="A1356" s="121" t="s">
        <v>4287</v>
      </c>
      <c r="B1356" s="115">
        <v>167.94</v>
      </c>
      <c r="C1356" s="122" t="s">
        <v>521</v>
      </c>
      <c r="D1356" s="121">
        <v>20190614</v>
      </c>
      <c r="E1356" s="115">
        <v>167.94</v>
      </c>
      <c r="F1356" s="122" t="s">
        <v>4288</v>
      </c>
      <c r="G1356" s="122" t="s">
        <v>3313</v>
      </c>
      <c r="H1356" s="121" t="s">
        <v>212</v>
      </c>
    </row>
    <row r="1357" spans="1:8" ht="51" x14ac:dyDescent="0.25">
      <c r="A1357" s="121" t="s">
        <v>4289</v>
      </c>
      <c r="B1357" s="115">
        <v>121.15</v>
      </c>
      <c r="C1357" s="122" t="s">
        <v>479</v>
      </c>
      <c r="D1357" s="121">
        <v>20190614</v>
      </c>
      <c r="E1357" s="115">
        <v>121.15</v>
      </c>
      <c r="F1357" s="122" t="s">
        <v>4290</v>
      </c>
      <c r="G1357" s="122" t="s">
        <v>3313</v>
      </c>
      <c r="H1357" s="121" t="s">
        <v>212</v>
      </c>
    </row>
    <row r="1358" spans="1:8" ht="51" x14ac:dyDescent="0.25">
      <c r="A1358" s="121" t="s">
        <v>4291</v>
      </c>
      <c r="B1358" s="115">
        <v>229</v>
      </c>
      <c r="C1358" s="122" t="s">
        <v>521</v>
      </c>
      <c r="D1358" s="121">
        <v>20190617</v>
      </c>
      <c r="E1358" s="115">
        <v>229</v>
      </c>
      <c r="F1358" s="122" t="s">
        <v>4292</v>
      </c>
      <c r="G1358" s="122" t="s">
        <v>3313</v>
      </c>
      <c r="H1358" s="121" t="s">
        <v>212</v>
      </c>
    </row>
    <row r="1359" spans="1:8" ht="51" x14ac:dyDescent="0.25">
      <c r="A1359" s="121" t="s">
        <v>4293</v>
      </c>
      <c r="B1359" s="115">
        <v>131.1</v>
      </c>
      <c r="C1359" s="122" t="s">
        <v>2528</v>
      </c>
      <c r="D1359" s="121">
        <v>20190617</v>
      </c>
      <c r="E1359" s="115">
        <v>131.1</v>
      </c>
      <c r="F1359" s="122" t="s">
        <v>4294</v>
      </c>
      <c r="G1359" s="122" t="s">
        <v>3313</v>
      </c>
      <c r="H1359" s="121" t="s">
        <v>212</v>
      </c>
    </row>
    <row r="1360" spans="1:8" ht="51" x14ac:dyDescent="0.25">
      <c r="A1360" s="121" t="s">
        <v>4295</v>
      </c>
      <c r="B1360" s="115">
        <v>50.91</v>
      </c>
      <c r="C1360" s="122" t="s">
        <v>521</v>
      </c>
      <c r="D1360" s="121">
        <v>20190617</v>
      </c>
      <c r="E1360" s="115">
        <v>50.91</v>
      </c>
      <c r="F1360" s="122" t="s">
        <v>4296</v>
      </c>
      <c r="G1360" s="122" t="s">
        <v>3299</v>
      </c>
      <c r="H1360" s="121" t="s">
        <v>212</v>
      </c>
    </row>
    <row r="1361" spans="1:8" ht="76.5" x14ac:dyDescent="0.25">
      <c r="A1361" s="121" t="s">
        <v>4297</v>
      </c>
      <c r="B1361" s="115">
        <v>24.25</v>
      </c>
      <c r="C1361" s="122" t="s">
        <v>2396</v>
      </c>
      <c r="D1361" s="121">
        <v>20190617</v>
      </c>
      <c r="E1361" s="115">
        <v>24.25</v>
      </c>
      <c r="F1361" s="122" t="s">
        <v>4298</v>
      </c>
      <c r="G1361" s="122" t="s">
        <v>3664</v>
      </c>
      <c r="H1361" s="121" t="s">
        <v>212</v>
      </c>
    </row>
    <row r="1362" spans="1:8" ht="76.5" x14ac:dyDescent="0.25">
      <c r="A1362" s="121" t="s">
        <v>4299</v>
      </c>
      <c r="B1362" s="115">
        <v>58.68</v>
      </c>
      <c r="C1362" s="122" t="s">
        <v>521</v>
      </c>
      <c r="D1362" s="121">
        <v>20190617</v>
      </c>
      <c r="E1362" s="115">
        <v>58.68</v>
      </c>
      <c r="F1362" s="122" t="s">
        <v>4300</v>
      </c>
      <c r="G1362" s="122" t="s">
        <v>3296</v>
      </c>
      <c r="H1362" s="121" t="s">
        <v>212</v>
      </c>
    </row>
    <row r="1363" spans="1:8" ht="63.75" x14ac:dyDescent="0.25">
      <c r="A1363" s="121" t="s">
        <v>4301</v>
      </c>
      <c r="B1363" s="115">
        <v>158.75</v>
      </c>
      <c r="C1363" s="122" t="s">
        <v>4302</v>
      </c>
      <c r="D1363" s="121">
        <v>20190617</v>
      </c>
      <c r="E1363" s="115">
        <v>158.75</v>
      </c>
      <c r="F1363" s="122" t="s">
        <v>4303</v>
      </c>
      <c r="G1363" s="122" t="s">
        <v>3296</v>
      </c>
      <c r="H1363" s="121" t="s">
        <v>212</v>
      </c>
    </row>
    <row r="1364" spans="1:8" ht="76.5" x14ac:dyDescent="0.25">
      <c r="A1364" s="121" t="s">
        <v>4304</v>
      </c>
      <c r="B1364" s="115">
        <v>22</v>
      </c>
      <c r="C1364" s="122" t="s">
        <v>521</v>
      </c>
      <c r="D1364" s="121">
        <v>20190617</v>
      </c>
      <c r="E1364" s="115">
        <v>22</v>
      </c>
      <c r="F1364" s="122" t="s">
        <v>4305</v>
      </c>
      <c r="G1364" s="122" t="s">
        <v>3316</v>
      </c>
      <c r="H1364" s="121" t="s">
        <v>212</v>
      </c>
    </row>
    <row r="1365" spans="1:8" ht="63.75" x14ac:dyDescent="0.25">
      <c r="A1365" s="121" t="s">
        <v>4306</v>
      </c>
      <c r="B1365" s="115">
        <v>104.2</v>
      </c>
      <c r="C1365" s="122" t="s">
        <v>607</v>
      </c>
      <c r="D1365" s="121">
        <v>20190617</v>
      </c>
      <c r="E1365" s="115">
        <v>104.2</v>
      </c>
      <c r="F1365" s="122" t="s">
        <v>4307</v>
      </c>
      <c r="G1365" s="122" t="s">
        <v>3316</v>
      </c>
      <c r="H1365" s="121" t="s">
        <v>212</v>
      </c>
    </row>
    <row r="1366" spans="1:8" ht="63.75" x14ac:dyDescent="0.25">
      <c r="A1366" s="121" t="s">
        <v>4308</v>
      </c>
      <c r="B1366" s="115">
        <v>19</v>
      </c>
      <c r="C1366" s="122" t="s">
        <v>521</v>
      </c>
      <c r="D1366" s="121">
        <v>20190617</v>
      </c>
      <c r="E1366" s="115">
        <v>19</v>
      </c>
      <c r="F1366" s="122" t="s">
        <v>4309</v>
      </c>
      <c r="G1366" s="122" t="s">
        <v>3664</v>
      </c>
      <c r="H1366" s="121" t="s">
        <v>212</v>
      </c>
    </row>
    <row r="1367" spans="1:8" ht="76.5" x14ac:dyDescent="0.25">
      <c r="A1367" s="121" t="s">
        <v>4310</v>
      </c>
      <c r="B1367" s="115">
        <v>3336.92</v>
      </c>
      <c r="C1367" s="122" t="s">
        <v>521</v>
      </c>
      <c r="D1367" s="121">
        <v>20190618</v>
      </c>
      <c r="E1367" s="115">
        <v>3336.92</v>
      </c>
      <c r="F1367" s="122" t="s">
        <v>4311</v>
      </c>
      <c r="G1367" s="122" t="s">
        <v>3296</v>
      </c>
      <c r="H1367" s="121" t="s">
        <v>212</v>
      </c>
    </row>
    <row r="1368" spans="1:8" ht="76.5" x14ac:dyDescent="0.25">
      <c r="A1368" s="121" t="s">
        <v>4312</v>
      </c>
      <c r="B1368" s="115">
        <v>158.6</v>
      </c>
      <c r="C1368" s="122" t="s">
        <v>521</v>
      </c>
      <c r="D1368" s="121">
        <v>20190618</v>
      </c>
      <c r="E1368" s="115">
        <v>158.6</v>
      </c>
      <c r="F1368" s="122" t="s">
        <v>4313</v>
      </c>
      <c r="G1368" s="122" t="s">
        <v>3299</v>
      </c>
      <c r="H1368" s="121" t="s">
        <v>212</v>
      </c>
    </row>
    <row r="1369" spans="1:8" ht="76.5" x14ac:dyDescent="0.25">
      <c r="A1369" s="121" t="s">
        <v>4314</v>
      </c>
      <c r="B1369" s="115">
        <v>848.88</v>
      </c>
      <c r="C1369" s="122" t="s">
        <v>521</v>
      </c>
      <c r="D1369" s="121">
        <v>20190618</v>
      </c>
      <c r="E1369" s="115">
        <v>848.88</v>
      </c>
      <c r="F1369" s="122" t="s">
        <v>4315</v>
      </c>
      <c r="G1369" s="122" t="s">
        <v>3299</v>
      </c>
      <c r="H1369" s="121" t="s">
        <v>212</v>
      </c>
    </row>
    <row r="1370" spans="1:8" ht="63.75" x14ac:dyDescent="0.25">
      <c r="A1370" s="121" t="s">
        <v>4316</v>
      </c>
      <c r="B1370" s="115">
        <v>5441.98</v>
      </c>
      <c r="C1370" s="122" t="s">
        <v>607</v>
      </c>
      <c r="D1370" s="121">
        <v>20190618</v>
      </c>
      <c r="E1370" s="115">
        <v>5441.98</v>
      </c>
      <c r="F1370" s="122" t="s">
        <v>4317</v>
      </c>
      <c r="G1370" s="122" t="s">
        <v>3296</v>
      </c>
      <c r="H1370" s="121" t="s">
        <v>212</v>
      </c>
    </row>
    <row r="1371" spans="1:8" ht="38.25" x14ac:dyDescent="0.25">
      <c r="A1371" s="121" t="s">
        <v>4318</v>
      </c>
      <c r="B1371" s="115">
        <v>16.3</v>
      </c>
      <c r="C1371" s="122" t="s">
        <v>1905</v>
      </c>
      <c r="D1371" s="121">
        <v>20190620</v>
      </c>
      <c r="E1371" s="115">
        <v>16.3</v>
      </c>
      <c r="F1371" s="122" t="s">
        <v>4319</v>
      </c>
      <c r="G1371" s="122" t="s">
        <v>3466</v>
      </c>
      <c r="H1371" s="121" t="s">
        <v>212</v>
      </c>
    </row>
    <row r="1372" spans="1:8" ht="76.5" x14ac:dyDescent="0.25">
      <c r="A1372" s="121" t="s">
        <v>4320</v>
      </c>
      <c r="B1372" s="115">
        <v>27.5</v>
      </c>
      <c r="C1372" s="122" t="s">
        <v>372</v>
      </c>
      <c r="D1372" s="121">
        <v>20190625</v>
      </c>
      <c r="E1372" s="115">
        <v>27.5</v>
      </c>
      <c r="F1372" s="122" t="s">
        <v>4321</v>
      </c>
      <c r="G1372" s="122" t="s">
        <v>3316</v>
      </c>
      <c r="H1372" s="121" t="s">
        <v>212</v>
      </c>
    </row>
    <row r="1373" spans="1:8" ht="76.5" x14ac:dyDescent="0.25">
      <c r="A1373" s="121" t="s">
        <v>4322</v>
      </c>
      <c r="B1373" s="115">
        <v>25.1</v>
      </c>
      <c r="C1373" s="122" t="s">
        <v>521</v>
      </c>
      <c r="D1373" s="121">
        <v>20190625</v>
      </c>
      <c r="E1373" s="115">
        <v>25.1</v>
      </c>
      <c r="F1373" s="122" t="s">
        <v>4323</v>
      </c>
      <c r="G1373" s="122" t="s">
        <v>3316</v>
      </c>
      <c r="H1373" s="121" t="s">
        <v>212</v>
      </c>
    </row>
    <row r="1374" spans="1:8" ht="76.5" x14ac:dyDescent="0.25">
      <c r="A1374" s="121" t="s">
        <v>4324</v>
      </c>
      <c r="B1374" s="115">
        <v>132.1</v>
      </c>
      <c r="C1374" s="122" t="s">
        <v>521</v>
      </c>
      <c r="D1374" s="121">
        <v>20190625</v>
      </c>
      <c r="E1374" s="115">
        <v>132.1</v>
      </c>
      <c r="F1374" s="122" t="s">
        <v>4325</v>
      </c>
      <c r="G1374" s="122" t="s">
        <v>3316</v>
      </c>
      <c r="H1374" s="121" t="s">
        <v>212</v>
      </c>
    </row>
    <row r="1375" spans="1:8" ht="76.5" x14ac:dyDescent="0.25">
      <c r="A1375" s="121" t="s">
        <v>4326</v>
      </c>
      <c r="B1375" s="115">
        <v>20.6</v>
      </c>
      <c r="C1375" s="122" t="s">
        <v>980</v>
      </c>
      <c r="D1375" s="121">
        <v>20190625</v>
      </c>
      <c r="E1375" s="115">
        <v>20.6</v>
      </c>
      <c r="F1375" s="122" t="s">
        <v>4327</v>
      </c>
      <c r="G1375" s="122" t="s">
        <v>3316</v>
      </c>
      <c r="H1375" s="121" t="s">
        <v>212</v>
      </c>
    </row>
    <row r="1376" spans="1:8" ht="76.5" x14ac:dyDescent="0.25">
      <c r="A1376" s="121" t="s">
        <v>4328</v>
      </c>
      <c r="B1376" s="115">
        <v>55.1</v>
      </c>
      <c r="C1376" s="122" t="s">
        <v>521</v>
      </c>
      <c r="D1376" s="121">
        <v>20190625</v>
      </c>
      <c r="E1376" s="115">
        <v>55.1</v>
      </c>
      <c r="F1376" s="122" t="s">
        <v>4329</v>
      </c>
      <c r="G1376" s="122" t="s">
        <v>3664</v>
      </c>
      <c r="H1376" s="121" t="s">
        <v>212</v>
      </c>
    </row>
    <row r="1377" spans="1:8" ht="76.5" x14ac:dyDescent="0.25">
      <c r="A1377" s="121" t="s">
        <v>4330</v>
      </c>
      <c r="B1377" s="115">
        <v>44.52</v>
      </c>
      <c r="C1377" s="122" t="s">
        <v>4331</v>
      </c>
      <c r="D1377" s="121">
        <v>20190625</v>
      </c>
      <c r="E1377" s="115">
        <v>44.52</v>
      </c>
      <c r="F1377" s="122" t="s">
        <v>4332</v>
      </c>
      <c r="G1377" s="122" t="s">
        <v>3664</v>
      </c>
      <c r="H1377" s="121" t="s">
        <v>212</v>
      </c>
    </row>
    <row r="1378" spans="1:8" ht="76.5" x14ac:dyDescent="0.25">
      <c r="A1378" s="121" t="s">
        <v>4333</v>
      </c>
      <c r="B1378" s="115">
        <v>121.12</v>
      </c>
      <c r="C1378" s="122" t="s">
        <v>521</v>
      </c>
      <c r="D1378" s="121">
        <v>20190625</v>
      </c>
      <c r="E1378" s="115">
        <v>121.12</v>
      </c>
      <c r="F1378" s="122" t="s">
        <v>4334</v>
      </c>
      <c r="G1378" s="122" t="s">
        <v>3664</v>
      </c>
      <c r="H1378" s="121" t="s">
        <v>212</v>
      </c>
    </row>
    <row r="1379" spans="1:8" ht="76.5" x14ac:dyDescent="0.25">
      <c r="A1379" s="121" t="s">
        <v>4335</v>
      </c>
      <c r="B1379" s="115">
        <v>45.65</v>
      </c>
      <c r="C1379" s="122" t="s">
        <v>2396</v>
      </c>
      <c r="D1379" s="121">
        <v>20190625</v>
      </c>
      <c r="E1379" s="115">
        <v>45.65</v>
      </c>
      <c r="F1379" s="122" t="s">
        <v>4336</v>
      </c>
      <c r="G1379" s="122" t="s">
        <v>3664</v>
      </c>
      <c r="H1379" s="121" t="s">
        <v>212</v>
      </c>
    </row>
    <row r="1380" spans="1:8" ht="76.5" x14ac:dyDescent="0.25">
      <c r="A1380" s="121" t="s">
        <v>4337</v>
      </c>
      <c r="B1380" s="115">
        <v>83.75</v>
      </c>
      <c r="C1380" s="122" t="s">
        <v>521</v>
      </c>
      <c r="D1380" s="121">
        <v>20190625</v>
      </c>
      <c r="E1380" s="115">
        <v>83.75</v>
      </c>
      <c r="F1380" s="122" t="s">
        <v>4338</v>
      </c>
      <c r="G1380" s="122" t="s">
        <v>3664</v>
      </c>
      <c r="H1380" s="121" t="s">
        <v>212</v>
      </c>
    </row>
    <row r="1381" spans="1:8" ht="76.5" x14ac:dyDescent="0.25">
      <c r="A1381" s="121" t="s">
        <v>4339</v>
      </c>
      <c r="B1381" s="115">
        <v>64.25</v>
      </c>
      <c r="C1381" s="122" t="s">
        <v>2396</v>
      </c>
      <c r="D1381" s="121">
        <v>20190625</v>
      </c>
      <c r="E1381" s="115">
        <v>64.25</v>
      </c>
      <c r="F1381" s="122" t="s">
        <v>4340</v>
      </c>
      <c r="G1381" s="122" t="s">
        <v>3664</v>
      </c>
      <c r="H1381" s="121" t="s">
        <v>212</v>
      </c>
    </row>
    <row r="1382" spans="1:8" ht="76.5" x14ac:dyDescent="0.25">
      <c r="A1382" s="121" t="s">
        <v>4341</v>
      </c>
      <c r="B1382" s="115">
        <v>10.58</v>
      </c>
      <c r="C1382" s="122" t="s">
        <v>521</v>
      </c>
      <c r="D1382" s="121">
        <v>20190626</v>
      </c>
      <c r="E1382" s="115">
        <v>10.58</v>
      </c>
      <c r="F1382" s="122" t="s">
        <v>4342</v>
      </c>
      <c r="G1382" s="122" t="s">
        <v>3313</v>
      </c>
      <c r="H1382" s="121" t="s">
        <v>212</v>
      </c>
    </row>
    <row r="1383" spans="1:8" ht="76.5" x14ac:dyDescent="0.25">
      <c r="A1383" s="121" t="s">
        <v>4343</v>
      </c>
      <c r="B1383" s="115">
        <v>603.25</v>
      </c>
      <c r="C1383" s="122" t="s">
        <v>2292</v>
      </c>
      <c r="D1383" s="121">
        <v>20190626</v>
      </c>
      <c r="E1383" s="115">
        <v>603.25</v>
      </c>
      <c r="F1383" s="122" t="s">
        <v>4344</v>
      </c>
      <c r="G1383" s="122" t="s">
        <v>3313</v>
      </c>
      <c r="H1383" s="121" t="s">
        <v>212</v>
      </c>
    </row>
    <row r="1384" spans="1:8" ht="76.5" x14ac:dyDescent="0.25">
      <c r="A1384" s="121" t="s">
        <v>4345</v>
      </c>
      <c r="B1384" s="115">
        <v>1282</v>
      </c>
      <c r="C1384" s="122" t="s">
        <v>521</v>
      </c>
      <c r="D1384" s="121">
        <v>20190627</v>
      </c>
      <c r="E1384" s="115">
        <v>1282</v>
      </c>
      <c r="F1384" s="122" t="s">
        <v>4346</v>
      </c>
      <c r="G1384" s="122" t="s">
        <v>3664</v>
      </c>
      <c r="H1384" s="121" t="s">
        <v>212</v>
      </c>
    </row>
    <row r="1385" spans="1:8" ht="76.5" x14ac:dyDescent="0.25">
      <c r="A1385" s="121" t="s">
        <v>4347</v>
      </c>
      <c r="B1385" s="115">
        <v>600.52</v>
      </c>
      <c r="C1385" s="122" t="s">
        <v>607</v>
      </c>
      <c r="D1385" s="121">
        <v>20190627</v>
      </c>
      <c r="E1385" s="115">
        <v>600.52</v>
      </c>
      <c r="F1385" s="122" t="s">
        <v>4348</v>
      </c>
      <c r="G1385" s="122" t="s">
        <v>3664</v>
      </c>
      <c r="H1385" s="121" t="s">
        <v>212</v>
      </c>
    </row>
    <row r="1386" spans="1:8" ht="76.5" x14ac:dyDescent="0.25">
      <c r="A1386" s="121" t="s">
        <v>4349</v>
      </c>
      <c r="B1386" s="115">
        <v>827171.48</v>
      </c>
      <c r="C1386" s="122" t="s">
        <v>4350</v>
      </c>
      <c r="D1386" s="121">
        <v>20190701</v>
      </c>
      <c r="E1386" s="126">
        <v>502133.53</v>
      </c>
      <c r="F1386" s="122" t="s">
        <v>4351</v>
      </c>
      <c r="G1386" s="122" t="s">
        <v>4352</v>
      </c>
      <c r="H1386" s="121" t="s">
        <v>212</v>
      </c>
    </row>
    <row r="1387" spans="1:8" ht="38.25" x14ac:dyDescent="0.25">
      <c r="A1387" s="121" t="s">
        <v>4353</v>
      </c>
      <c r="B1387" s="115">
        <v>2731.27</v>
      </c>
      <c r="C1387" s="122" t="s">
        <v>521</v>
      </c>
      <c r="D1387" s="121">
        <v>20190704</v>
      </c>
      <c r="E1387" s="115">
        <v>2731.27</v>
      </c>
      <c r="F1387" s="122" t="s">
        <v>4354</v>
      </c>
      <c r="G1387" s="122" t="s">
        <v>3296</v>
      </c>
      <c r="H1387" s="121" t="s">
        <v>212</v>
      </c>
    </row>
    <row r="1388" spans="1:8" ht="38.25" x14ac:dyDescent="0.25">
      <c r="A1388" s="121" t="s">
        <v>4355</v>
      </c>
      <c r="B1388" s="115">
        <v>38.43</v>
      </c>
      <c r="C1388" s="122" t="s">
        <v>521</v>
      </c>
      <c r="D1388" s="121">
        <v>20190704</v>
      </c>
      <c r="E1388" s="115">
        <v>38.43</v>
      </c>
      <c r="F1388" s="122" t="s">
        <v>4356</v>
      </c>
      <c r="G1388" s="122" t="s">
        <v>3299</v>
      </c>
      <c r="H1388" s="121" t="s">
        <v>212</v>
      </c>
    </row>
    <row r="1389" spans="1:8" ht="63.75" x14ac:dyDescent="0.25">
      <c r="A1389" s="121" t="s">
        <v>4357</v>
      </c>
      <c r="B1389" s="115">
        <v>6.9</v>
      </c>
      <c r="C1389" s="122" t="s">
        <v>521</v>
      </c>
      <c r="D1389" s="121">
        <v>20190704</v>
      </c>
      <c r="E1389" s="115">
        <v>6.9</v>
      </c>
      <c r="F1389" s="122" t="s">
        <v>4358</v>
      </c>
      <c r="G1389" s="122" t="s">
        <v>3296</v>
      </c>
      <c r="H1389" s="121" t="s">
        <v>212</v>
      </c>
    </row>
    <row r="1390" spans="1:8" ht="63.75" x14ac:dyDescent="0.25">
      <c r="A1390" s="121" t="s">
        <v>4359</v>
      </c>
      <c r="B1390" s="115">
        <v>123.8</v>
      </c>
      <c r="C1390" s="122" t="s">
        <v>2366</v>
      </c>
      <c r="D1390" s="121">
        <v>20190704</v>
      </c>
      <c r="E1390" s="115">
        <v>123.8</v>
      </c>
      <c r="F1390" s="122" t="s">
        <v>4360</v>
      </c>
      <c r="G1390" s="122" t="s">
        <v>3296</v>
      </c>
      <c r="H1390" s="121" t="s">
        <v>212</v>
      </c>
    </row>
    <row r="1391" spans="1:8" ht="63.75" x14ac:dyDescent="0.25">
      <c r="A1391" s="121" t="s">
        <v>4361</v>
      </c>
      <c r="B1391" s="115">
        <v>1000.4</v>
      </c>
      <c r="C1391" s="122" t="s">
        <v>4362</v>
      </c>
      <c r="D1391" s="121">
        <v>20190709</v>
      </c>
      <c r="E1391" s="115">
        <v>1000.4</v>
      </c>
      <c r="F1391" s="122" t="s">
        <v>4363</v>
      </c>
      <c r="G1391" s="122" t="s">
        <v>4364</v>
      </c>
      <c r="H1391" s="121" t="s">
        <v>212</v>
      </c>
    </row>
    <row r="1392" spans="1:8" ht="76.5" x14ac:dyDescent="0.25">
      <c r="A1392" s="121" t="s">
        <v>4365</v>
      </c>
      <c r="B1392" s="115">
        <v>118</v>
      </c>
      <c r="C1392" s="122" t="s">
        <v>521</v>
      </c>
      <c r="D1392" s="121">
        <v>20190710</v>
      </c>
      <c r="E1392" s="115">
        <v>118</v>
      </c>
      <c r="F1392" s="122" t="s">
        <v>4366</v>
      </c>
      <c r="G1392" s="122" t="s">
        <v>3316</v>
      </c>
      <c r="H1392" s="121" t="s">
        <v>212</v>
      </c>
    </row>
    <row r="1393" spans="1:8" ht="76.5" x14ac:dyDescent="0.25">
      <c r="A1393" s="121" t="s">
        <v>4367</v>
      </c>
      <c r="B1393" s="115">
        <v>35</v>
      </c>
      <c r="C1393" s="122" t="s">
        <v>372</v>
      </c>
      <c r="D1393" s="121">
        <v>20190710</v>
      </c>
      <c r="E1393" s="115">
        <v>35</v>
      </c>
      <c r="F1393" s="122" t="s">
        <v>4368</v>
      </c>
      <c r="G1393" s="122" t="s">
        <v>3316</v>
      </c>
      <c r="H1393" s="121" t="s">
        <v>212</v>
      </c>
    </row>
    <row r="1394" spans="1:8" ht="51" x14ac:dyDescent="0.25">
      <c r="A1394" s="121" t="s">
        <v>4369</v>
      </c>
      <c r="B1394" s="115">
        <v>90.96</v>
      </c>
      <c r="C1394" s="122" t="s">
        <v>766</v>
      </c>
      <c r="D1394" s="121">
        <v>20190101</v>
      </c>
      <c r="E1394" s="115">
        <v>90.96</v>
      </c>
      <c r="F1394" s="122" t="s">
        <v>4370</v>
      </c>
      <c r="G1394" s="122" t="s">
        <v>4371</v>
      </c>
      <c r="H1394" s="121" t="s">
        <v>212</v>
      </c>
    </row>
    <row r="1395" spans="1:8" ht="51" x14ac:dyDescent="0.25">
      <c r="A1395" s="121" t="s">
        <v>4372</v>
      </c>
      <c r="B1395" s="115">
        <v>702.55</v>
      </c>
      <c r="C1395" s="122" t="s">
        <v>607</v>
      </c>
      <c r="D1395" s="121">
        <v>20190712</v>
      </c>
      <c r="E1395" s="115">
        <v>702.55</v>
      </c>
      <c r="F1395" s="122" t="s">
        <v>4373</v>
      </c>
      <c r="G1395" s="122" t="s">
        <v>3313</v>
      </c>
      <c r="H1395" s="121" t="s">
        <v>212</v>
      </c>
    </row>
    <row r="1396" spans="1:8" ht="51" x14ac:dyDescent="0.25">
      <c r="A1396" s="121" t="s">
        <v>4374</v>
      </c>
      <c r="B1396" s="115">
        <v>213.85</v>
      </c>
      <c r="C1396" s="122" t="s">
        <v>607</v>
      </c>
      <c r="D1396" s="121">
        <v>20190712</v>
      </c>
      <c r="E1396" s="115">
        <v>213.85</v>
      </c>
      <c r="F1396" s="122" t="s">
        <v>4375</v>
      </c>
      <c r="G1396" s="122" t="s">
        <v>3296</v>
      </c>
      <c r="H1396" s="121" t="s">
        <v>212</v>
      </c>
    </row>
    <row r="1397" spans="1:8" ht="51" x14ac:dyDescent="0.25">
      <c r="A1397" s="121" t="s">
        <v>4376</v>
      </c>
      <c r="B1397" s="115">
        <v>139.16999999999999</v>
      </c>
      <c r="C1397" s="122" t="s">
        <v>832</v>
      </c>
      <c r="D1397" s="121">
        <v>20190716</v>
      </c>
      <c r="E1397" s="115">
        <v>139.16999999999999</v>
      </c>
      <c r="F1397" s="122" t="s">
        <v>4377</v>
      </c>
      <c r="G1397" s="122" t="s">
        <v>4378</v>
      </c>
      <c r="H1397" s="121" t="s">
        <v>212</v>
      </c>
    </row>
    <row r="1398" spans="1:8" ht="51" x14ac:dyDescent="0.25">
      <c r="A1398" s="121" t="s">
        <v>4379</v>
      </c>
      <c r="B1398" s="115">
        <v>27.7</v>
      </c>
      <c r="C1398" s="122" t="s">
        <v>2654</v>
      </c>
      <c r="D1398" s="121">
        <v>20190717</v>
      </c>
      <c r="E1398" s="115">
        <v>27.7</v>
      </c>
      <c r="F1398" s="122" t="s">
        <v>4380</v>
      </c>
      <c r="G1398" s="122" t="s">
        <v>3466</v>
      </c>
      <c r="H1398" s="121" t="s">
        <v>212</v>
      </c>
    </row>
    <row r="1399" spans="1:8" ht="63.75" x14ac:dyDescent="0.25">
      <c r="A1399" s="121" t="s">
        <v>4381</v>
      </c>
      <c r="B1399" s="115">
        <v>10591.19</v>
      </c>
      <c r="C1399" s="122" t="s">
        <v>2597</v>
      </c>
      <c r="D1399" s="121">
        <v>20190101</v>
      </c>
      <c r="E1399" s="115">
        <v>10591.19</v>
      </c>
      <c r="F1399" s="122" t="s">
        <v>4382</v>
      </c>
      <c r="G1399" s="122" t="s">
        <v>4383</v>
      </c>
      <c r="H1399" s="121" t="s">
        <v>212</v>
      </c>
    </row>
    <row r="1400" spans="1:8" ht="63.75" x14ac:dyDescent="0.25">
      <c r="A1400" s="121" t="s">
        <v>4384</v>
      </c>
      <c r="B1400" s="115">
        <v>11829.85</v>
      </c>
      <c r="C1400" s="122" t="s">
        <v>2597</v>
      </c>
      <c r="D1400" s="121">
        <v>20190101</v>
      </c>
      <c r="E1400" s="115">
        <v>11829.85</v>
      </c>
      <c r="F1400" s="122" t="s">
        <v>2601</v>
      </c>
      <c r="G1400" s="122" t="s">
        <v>4385</v>
      </c>
      <c r="H1400" s="121" t="s">
        <v>212</v>
      </c>
    </row>
    <row r="1401" spans="1:8" ht="63.75" x14ac:dyDescent="0.25">
      <c r="A1401" s="121" t="s">
        <v>4386</v>
      </c>
      <c r="B1401" s="115">
        <v>18506.75</v>
      </c>
      <c r="C1401" s="122" t="s">
        <v>4387</v>
      </c>
      <c r="D1401" s="121">
        <v>20190718</v>
      </c>
      <c r="E1401" s="115">
        <v>18315.509999999998</v>
      </c>
      <c r="F1401" s="122" t="s">
        <v>4388</v>
      </c>
      <c r="G1401" s="122" t="s">
        <v>4389</v>
      </c>
      <c r="H1401" s="121" t="s">
        <v>212</v>
      </c>
    </row>
    <row r="1402" spans="1:8" ht="76.5" x14ac:dyDescent="0.25">
      <c r="A1402" s="121" t="s">
        <v>4390</v>
      </c>
      <c r="B1402" s="115">
        <v>7.2</v>
      </c>
      <c r="C1402" s="122" t="s">
        <v>521</v>
      </c>
      <c r="D1402" s="121">
        <v>20190718</v>
      </c>
      <c r="E1402" s="115">
        <v>7.2</v>
      </c>
      <c r="F1402" s="122" t="s">
        <v>4391</v>
      </c>
      <c r="G1402" s="122" t="s">
        <v>3316</v>
      </c>
      <c r="H1402" s="121" t="s">
        <v>212</v>
      </c>
    </row>
    <row r="1403" spans="1:8" ht="76.5" x14ac:dyDescent="0.25">
      <c r="A1403" s="121" t="s">
        <v>4392</v>
      </c>
      <c r="B1403" s="115">
        <v>61.1</v>
      </c>
      <c r="C1403" s="122" t="s">
        <v>4393</v>
      </c>
      <c r="D1403" s="121">
        <v>20190718</v>
      </c>
      <c r="E1403" s="115">
        <v>61.1</v>
      </c>
      <c r="F1403" s="122" t="s">
        <v>4394</v>
      </c>
      <c r="G1403" s="122" t="s">
        <v>3316</v>
      </c>
      <c r="H1403" s="121" t="s">
        <v>212</v>
      </c>
    </row>
    <row r="1404" spans="1:8" ht="76.5" x14ac:dyDescent="0.25">
      <c r="A1404" s="121" t="s">
        <v>4395</v>
      </c>
      <c r="B1404" s="115">
        <v>46</v>
      </c>
      <c r="C1404" s="122" t="s">
        <v>521</v>
      </c>
      <c r="D1404" s="121">
        <v>20190718</v>
      </c>
      <c r="E1404" s="115">
        <v>46</v>
      </c>
      <c r="F1404" s="122" t="s">
        <v>4396</v>
      </c>
      <c r="G1404" s="122" t="s">
        <v>3313</v>
      </c>
      <c r="H1404" s="121" t="s">
        <v>212</v>
      </c>
    </row>
    <row r="1405" spans="1:8" ht="51" x14ac:dyDescent="0.25">
      <c r="A1405" s="121" t="s">
        <v>4397</v>
      </c>
      <c r="B1405" s="115">
        <v>46</v>
      </c>
      <c r="C1405" s="122" t="s">
        <v>521</v>
      </c>
      <c r="D1405" s="121">
        <v>20190718</v>
      </c>
      <c r="E1405" s="115">
        <v>46</v>
      </c>
      <c r="F1405" s="122" t="s">
        <v>4398</v>
      </c>
      <c r="G1405" s="122" t="s">
        <v>3313</v>
      </c>
      <c r="H1405" s="121" t="s">
        <v>212</v>
      </c>
    </row>
    <row r="1406" spans="1:8" ht="51" x14ac:dyDescent="0.25">
      <c r="A1406" s="121" t="s">
        <v>4399</v>
      </c>
      <c r="B1406" s="115">
        <v>160.55000000000001</v>
      </c>
      <c r="C1406" s="122" t="s">
        <v>479</v>
      </c>
      <c r="D1406" s="121">
        <v>20190718</v>
      </c>
      <c r="E1406" s="115">
        <v>160.55000000000001</v>
      </c>
      <c r="F1406" s="122" t="s">
        <v>4400</v>
      </c>
      <c r="G1406" s="122" t="s">
        <v>3313</v>
      </c>
      <c r="H1406" s="121" t="s">
        <v>212</v>
      </c>
    </row>
    <row r="1407" spans="1:8" ht="63.75" x14ac:dyDescent="0.25">
      <c r="A1407" s="121" t="s">
        <v>4401</v>
      </c>
      <c r="B1407" s="115">
        <v>46</v>
      </c>
      <c r="C1407" s="122" t="s">
        <v>521</v>
      </c>
      <c r="D1407" s="121">
        <v>20190718</v>
      </c>
      <c r="E1407" s="115">
        <v>46</v>
      </c>
      <c r="F1407" s="122" t="s">
        <v>4402</v>
      </c>
      <c r="G1407" s="122" t="s">
        <v>3313</v>
      </c>
      <c r="H1407" s="121" t="s">
        <v>212</v>
      </c>
    </row>
    <row r="1408" spans="1:8" ht="63.75" x14ac:dyDescent="0.25">
      <c r="A1408" s="121" t="s">
        <v>4403</v>
      </c>
      <c r="B1408" s="115">
        <v>3788.62</v>
      </c>
      <c r="C1408" s="122" t="s">
        <v>654</v>
      </c>
      <c r="D1408" s="121">
        <v>20190101</v>
      </c>
      <c r="E1408" s="115">
        <v>3788.62</v>
      </c>
      <c r="F1408" s="122" t="s">
        <v>4404</v>
      </c>
      <c r="G1408" s="122" t="s">
        <v>4405</v>
      </c>
      <c r="H1408" s="121" t="s">
        <v>212</v>
      </c>
    </row>
    <row r="1409" spans="1:8" ht="63.75" x14ac:dyDescent="0.25">
      <c r="A1409" s="121" t="s">
        <v>4406</v>
      </c>
      <c r="B1409" s="115">
        <v>153.05000000000001</v>
      </c>
      <c r="C1409" s="122" t="s">
        <v>479</v>
      </c>
      <c r="D1409" s="121">
        <v>20190718</v>
      </c>
      <c r="E1409" s="115">
        <v>153.05000000000001</v>
      </c>
      <c r="F1409" s="122" t="s">
        <v>4407</v>
      </c>
      <c r="G1409" s="122" t="s">
        <v>3313</v>
      </c>
      <c r="H1409" s="121" t="s">
        <v>212</v>
      </c>
    </row>
    <row r="1410" spans="1:8" ht="38.25" x14ac:dyDescent="0.25">
      <c r="A1410" s="121" t="s">
        <v>4408</v>
      </c>
      <c r="B1410" s="115">
        <v>24.5</v>
      </c>
      <c r="C1410" s="122" t="s">
        <v>2654</v>
      </c>
      <c r="D1410" s="121">
        <v>20190719</v>
      </c>
      <c r="E1410" s="115">
        <v>24.5</v>
      </c>
      <c r="F1410" s="122" t="s">
        <v>4409</v>
      </c>
      <c r="G1410" s="122" t="s">
        <v>3466</v>
      </c>
      <c r="H1410" s="121" t="s">
        <v>212</v>
      </c>
    </row>
    <row r="1411" spans="1:8" ht="51" x14ac:dyDescent="0.25">
      <c r="A1411" s="121" t="s">
        <v>4410</v>
      </c>
      <c r="B1411" s="115">
        <v>1306.05</v>
      </c>
      <c r="C1411" s="122" t="s">
        <v>521</v>
      </c>
      <c r="D1411" s="121">
        <v>20190719</v>
      </c>
      <c r="E1411" s="115">
        <v>1306.05</v>
      </c>
      <c r="F1411" s="122" t="s">
        <v>4411</v>
      </c>
      <c r="G1411" s="122" t="s">
        <v>3296</v>
      </c>
      <c r="H1411" s="121" t="s">
        <v>212</v>
      </c>
    </row>
    <row r="1412" spans="1:8" ht="51" x14ac:dyDescent="0.25">
      <c r="A1412" s="121" t="s">
        <v>4412</v>
      </c>
      <c r="B1412" s="115">
        <v>18.3</v>
      </c>
      <c r="C1412" s="122" t="s">
        <v>521</v>
      </c>
      <c r="D1412" s="121">
        <v>20190719</v>
      </c>
      <c r="E1412" s="115">
        <v>18.3</v>
      </c>
      <c r="F1412" s="122" t="s">
        <v>4413</v>
      </c>
      <c r="G1412" s="122" t="s">
        <v>3299</v>
      </c>
      <c r="H1412" s="121" t="s">
        <v>212</v>
      </c>
    </row>
    <row r="1413" spans="1:8" ht="51" x14ac:dyDescent="0.25">
      <c r="A1413" s="121" t="s">
        <v>4414</v>
      </c>
      <c r="B1413" s="115">
        <v>180</v>
      </c>
      <c r="C1413" s="122" t="s">
        <v>607</v>
      </c>
      <c r="D1413" s="121">
        <v>20190719</v>
      </c>
      <c r="E1413" s="115">
        <v>180</v>
      </c>
      <c r="F1413" s="122" t="s">
        <v>4415</v>
      </c>
      <c r="G1413" s="122" t="s">
        <v>3296</v>
      </c>
      <c r="H1413" s="121" t="s">
        <v>212</v>
      </c>
    </row>
    <row r="1414" spans="1:8" ht="51" x14ac:dyDescent="0.25">
      <c r="A1414" s="121" t="s">
        <v>4416</v>
      </c>
      <c r="B1414" s="115">
        <v>16</v>
      </c>
      <c r="C1414" s="122" t="s">
        <v>521</v>
      </c>
      <c r="D1414" s="121">
        <v>20190723</v>
      </c>
      <c r="E1414" s="115">
        <v>16</v>
      </c>
      <c r="F1414" s="122" t="s">
        <v>4417</v>
      </c>
      <c r="G1414" s="122" t="s">
        <v>3296</v>
      </c>
      <c r="H1414" s="121" t="s">
        <v>212</v>
      </c>
    </row>
    <row r="1415" spans="1:8" ht="38.25" x14ac:dyDescent="0.25">
      <c r="A1415" s="121" t="s">
        <v>4418</v>
      </c>
      <c r="B1415" s="115">
        <v>30.55</v>
      </c>
      <c r="C1415" s="122" t="s">
        <v>2381</v>
      </c>
      <c r="D1415" s="121">
        <v>20190723</v>
      </c>
      <c r="E1415" s="115">
        <v>30.55</v>
      </c>
      <c r="F1415" s="122" t="s">
        <v>4419</v>
      </c>
      <c r="G1415" s="122" t="s">
        <v>3296</v>
      </c>
      <c r="H1415" s="121" t="s">
        <v>212</v>
      </c>
    </row>
    <row r="1416" spans="1:8" ht="38.25" x14ac:dyDescent="0.25">
      <c r="A1416" s="121" t="s">
        <v>4420</v>
      </c>
      <c r="B1416" s="115">
        <v>30.55</v>
      </c>
      <c r="C1416" s="122" t="s">
        <v>2391</v>
      </c>
      <c r="D1416" s="121">
        <v>20190724</v>
      </c>
      <c r="E1416" s="115">
        <v>30.55</v>
      </c>
      <c r="F1416" s="122" t="s">
        <v>4421</v>
      </c>
      <c r="G1416" s="122" t="s">
        <v>3369</v>
      </c>
      <c r="H1416" s="121" t="s">
        <v>212</v>
      </c>
    </row>
    <row r="1417" spans="1:8" ht="38.25" x14ac:dyDescent="0.25">
      <c r="A1417" s="121" t="s">
        <v>4422</v>
      </c>
      <c r="B1417" s="115">
        <v>246</v>
      </c>
      <c r="C1417" s="122" t="s">
        <v>521</v>
      </c>
      <c r="D1417" s="121">
        <v>20190724</v>
      </c>
      <c r="E1417" s="115">
        <v>246</v>
      </c>
      <c r="F1417" s="122" t="s">
        <v>4423</v>
      </c>
      <c r="G1417" s="122" t="s">
        <v>3313</v>
      </c>
      <c r="H1417" s="121" t="s">
        <v>212</v>
      </c>
    </row>
    <row r="1418" spans="1:8" ht="76.5" x14ac:dyDescent="0.25">
      <c r="A1418" s="121" t="s">
        <v>4424</v>
      </c>
      <c r="B1418" s="115">
        <v>4000</v>
      </c>
      <c r="C1418" s="122" t="s">
        <v>2645</v>
      </c>
      <c r="D1418" s="121">
        <v>20190101</v>
      </c>
      <c r="E1418" s="115">
        <v>4000</v>
      </c>
      <c r="F1418" s="122" t="s">
        <v>4425</v>
      </c>
      <c r="G1418" s="122" t="s">
        <v>4278</v>
      </c>
      <c r="H1418" s="121" t="s">
        <v>212</v>
      </c>
    </row>
    <row r="1419" spans="1:8" ht="63.75" x14ac:dyDescent="0.25">
      <c r="A1419" s="121" t="s">
        <v>4426</v>
      </c>
      <c r="B1419" s="115">
        <v>900</v>
      </c>
      <c r="C1419" s="122" t="s">
        <v>409</v>
      </c>
      <c r="D1419" s="121">
        <v>20190101</v>
      </c>
      <c r="E1419" s="115">
        <v>900</v>
      </c>
      <c r="F1419" s="122" t="s">
        <v>2648</v>
      </c>
      <c r="G1419" s="122" t="s">
        <v>3670</v>
      </c>
      <c r="H1419" s="121" t="s">
        <v>212</v>
      </c>
    </row>
    <row r="1420" spans="1:8" ht="63.75" x14ac:dyDescent="0.25">
      <c r="A1420" s="121" t="s">
        <v>4427</v>
      </c>
      <c r="B1420" s="115">
        <v>340</v>
      </c>
      <c r="C1420" s="122" t="s">
        <v>332</v>
      </c>
      <c r="D1420" s="121">
        <v>20190101</v>
      </c>
      <c r="E1420" s="115">
        <v>340</v>
      </c>
      <c r="F1420" s="122" t="s">
        <v>2650</v>
      </c>
      <c r="G1420" s="122" t="s">
        <v>3672</v>
      </c>
      <c r="H1420" s="121" t="s">
        <v>212</v>
      </c>
    </row>
    <row r="1421" spans="1:8" ht="38.25" x14ac:dyDescent="0.25">
      <c r="A1421" s="121" t="s">
        <v>4428</v>
      </c>
      <c r="B1421" s="115">
        <v>9.76</v>
      </c>
      <c r="C1421" s="122" t="s">
        <v>521</v>
      </c>
      <c r="D1421" s="121">
        <v>20190724</v>
      </c>
      <c r="E1421" s="115">
        <v>9.76</v>
      </c>
      <c r="F1421" s="122" t="s">
        <v>4429</v>
      </c>
      <c r="G1421" s="122" t="s">
        <v>3299</v>
      </c>
      <c r="H1421" s="121" t="s">
        <v>212</v>
      </c>
    </row>
    <row r="1422" spans="1:8" ht="38.25" x14ac:dyDescent="0.25">
      <c r="A1422" s="121" t="s">
        <v>4430</v>
      </c>
      <c r="B1422" s="115">
        <v>91.1</v>
      </c>
      <c r="C1422" s="122" t="s">
        <v>2528</v>
      </c>
      <c r="D1422" s="121">
        <v>20190724</v>
      </c>
      <c r="E1422" s="115">
        <v>91.1</v>
      </c>
      <c r="F1422" s="122" t="s">
        <v>4431</v>
      </c>
      <c r="G1422" s="122" t="s">
        <v>3313</v>
      </c>
      <c r="H1422" s="121" t="s">
        <v>212</v>
      </c>
    </row>
    <row r="1423" spans="1:8" ht="38.25" x14ac:dyDescent="0.25">
      <c r="A1423" s="121" t="s">
        <v>4432</v>
      </c>
      <c r="B1423" s="115">
        <v>20.100000000000001</v>
      </c>
      <c r="C1423" s="122" t="s">
        <v>521</v>
      </c>
      <c r="D1423" s="121">
        <v>20190726</v>
      </c>
      <c r="E1423" s="115">
        <v>20.100000000000001</v>
      </c>
      <c r="F1423" s="122" t="s">
        <v>4433</v>
      </c>
      <c r="G1423" s="122" t="s">
        <v>3316</v>
      </c>
      <c r="H1423" s="121" t="s">
        <v>212</v>
      </c>
    </row>
    <row r="1424" spans="1:8" ht="76.5" x14ac:dyDescent="0.25">
      <c r="A1424" s="121" t="s">
        <v>4434</v>
      </c>
      <c r="B1424" s="115">
        <v>1260.1099999999999</v>
      </c>
      <c r="C1424" s="122" t="s">
        <v>4435</v>
      </c>
      <c r="D1424" s="121">
        <v>20190729</v>
      </c>
      <c r="E1424" s="115">
        <v>1260.1099999999999</v>
      </c>
      <c r="F1424" s="122" t="s">
        <v>4436</v>
      </c>
      <c r="G1424" s="122" t="s">
        <v>4437</v>
      </c>
      <c r="H1424" s="121" t="s">
        <v>212</v>
      </c>
    </row>
    <row r="1425" spans="1:8" ht="38.25" x14ac:dyDescent="0.25">
      <c r="A1425" s="121" t="s">
        <v>4438</v>
      </c>
      <c r="B1425" s="115">
        <v>40.020000000000003</v>
      </c>
      <c r="C1425" s="122" t="s">
        <v>521</v>
      </c>
      <c r="D1425" s="121">
        <v>20190729</v>
      </c>
      <c r="E1425" s="115">
        <v>40.020000000000003</v>
      </c>
      <c r="F1425" s="122" t="s">
        <v>4439</v>
      </c>
      <c r="G1425" s="122" t="s">
        <v>3313</v>
      </c>
      <c r="H1425" s="121" t="s">
        <v>212</v>
      </c>
    </row>
    <row r="1426" spans="1:8" ht="38.25" x14ac:dyDescent="0.25">
      <c r="A1426" s="121" t="s">
        <v>4440</v>
      </c>
      <c r="B1426" s="115">
        <v>3875.95</v>
      </c>
      <c r="C1426" s="122" t="s">
        <v>521</v>
      </c>
      <c r="D1426" s="121">
        <v>20190729</v>
      </c>
      <c r="E1426" s="115">
        <v>3875.95</v>
      </c>
      <c r="F1426" s="122" t="s">
        <v>4441</v>
      </c>
      <c r="G1426" s="122" t="s">
        <v>3296</v>
      </c>
      <c r="H1426" s="121" t="s">
        <v>212</v>
      </c>
    </row>
    <row r="1427" spans="1:8" ht="38.25" x14ac:dyDescent="0.25">
      <c r="A1427" s="121" t="s">
        <v>4442</v>
      </c>
      <c r="B1427" s="115">
        <v>96.73</v>
      </c>
      <c r="C1427" s="122" t="s">
        <v>521</v>
      </c>
      <c r="D1427" s="121">
        <v>20190729</v>
      </c>
      <c r="E1427" s="115">
        <v>96.73</v>
      </c>
      <c r="F1427" s="122" t="s">
        <v>4443</v>
      </c>
      <c r="G1427" s="122" t="s">
        <v>3299</v>
      </c>
      <c r="H1427" s="121" t="s">
        <v>212</v>
      </c>
    </row>
    <row r="1428" spans="1:8" ht="38.25" x14ac:dyDescent="0.25">
      <c r="A1428" s="121" t="s">
        <v>4444</v>
      </c>
      <c r="B1428" s="115">
        <v>292.95</v>
      </c>
      <c r="C1428" s="122" t="s">
        <v>607</v>
      </c>
      <c r="D1428" s="121">
        <v>20190729</v>
      </c>
      <c r="E1428" s="115">
        <v>292.95</v>
      </c>
      <c r="F1428" s="122" t="s">
        <v>4445</v>
      </c>
      <c r="G1428" s="122" t="s">
        <v>3296</v>
      </c>
      <c r="H1428" s="121" t="s">
        <v>212</v>
      </c>
    </row>
    <row r="1429" spans="1:8" ht="38.25" x14ac:dyDescent="0.25">
      <c r="A1429" s="121" t="s">
        <v>4446</v>
      </c>
      <c r="B1429" s="115">
        <v>136.80000000000001</v>
      </c>
      <c r="C1429" s="122" t="s">
        <v>2366</v>
      </c>
      <c r="D1429" s="121">
        <v>20190729</v>
      </c>
      <c r="E1429" s="115">
        <v>136.80000000000001</v>
      </c>
      <c r="F1429" s="122" t="s">
        <v>4447</v>
      </c>
      <c r="G1429" s="122" t="s">
        <v>3296</v>
      </c>
      <c r="H1429" s="121" t="s">
        <v>212</v>
      </c>
    </row>
    <row r="1430" spans="1:8" ht="38.25" x14ac:dyDescent="0.25">
      <c r="A1430" s="121" t="s">
        <v>4448</v>
      </c>
      <c r="B1430" s="115">
        <v>0.54</v>
      </c>
      <c r="C1430" s="122" t="s">
        <v>332</v>
      </c>
      <c r="D1430" s="121">
        <v>20190730</v>
      </c>
      <c r="E1430" s="115">
        <v>0.54</v>
      </c>
      <c r="F1430" s="122" t="s">
        <v>4449</v>
      </c>
      <c r="G1430" s="122" t="s">
        <v>4450</v>
      </c>
      <c r="H1430" s="121" t="s">
        <v>212</v>
      </c>
    </row>
    <row r="1431" spans="1:8" ht="38.25" x14ac:dyDescent="0.25">
      <c r="A1431" s="121" t="s">
        <v>4451</v>
      </c>
      <c r="B1431" s="115">
        <v>390</v>
      </c>
      <c r="C1431" s="122" t="s">
        <v>607</v>
      </c>
      <c r="D1431" s="121">
        <v>20190730</v>
      </c>
      <c r="E1431" s="115">
        <v>390</v>
      </c>
      <c r="F1431" s="122" t="s">
        <v>4452</v>
      </c>
      <c r="G1431" s="122" t="s">
        <v>3296</v>
      </c>
      <c r="H1431" s="121" t="s">
        <v>212</v>
      </c>
    </row>
    <row r="1432" spans="1:8" ht="89.25" x14ac:dyDescent="0.25">
      <c r="A1432" s="121" t="s">
        <v>4453</v>
      </c>
      <c r="B1432" s="115">
        <v>20.100000000000001</v>
      </c>
      <c r="C1432" s="122" t="s">
        <v>521</v>
      </c>
      <c r="D1432" s="121">
        <v>20190802</v>
      </c>
      <c r="E1432" s="115">
        <v>20.100000000000001</v>
      </c>
      <c r="F1432" s="122" t="s">
        <v>4454</v>
      </c>
      <c r="G1432" s="122" t="s">
        <v>3316</v>
      </c>
      <c r="H1432" s="121" t="s">
        <v>212</v>
      </c>
    </row>
    <row r="1433" spans="1:8" ht="76.5" x14ac:dyDescent="0.25">
      <c r="A1433" s="121" t="s">
        <v>4455</v>
      </c>
      <c r="B1433" s="115">
        <v>160.1</v>
      </c>
      <c r="C1433" s="122" t="s">
        <v>980</v>
      </c>
      <c r="D1433" s="121">
        <v>20190802</v>
      </c>
      <c r="E1433" s="115">
        <v>160.1</v>
      </c>
      <c r="F1433" s="122" t="s">
        <v>4456</v>
      </c>
      <c r="G1433" s="122" t="s">
        <v>3316</v>
      </c>
      <c r="H1433" s="121" t="s">
        <v>212</v>
      </c>
    </row>
    <row r="1434" spans="1:8" ht="63.75" x14ac:dyDescent="0.25">
      <c r="A1434" s="121" t="s">
        <v>4457</v>
      </c>
      <c r="B1434" s="115">
        <v>145.62</v>
      </c>
      <c r="C1434" s="122" t="s">
        <v>521</v>
      </c>
      <c r="D1434" s="121">
        <v>20190802</v>
      </c>
      <c r="E1434" s="115">
        <v>145.62</v>
      </c>
      <c r="F1434" s="122" t="s">
        <v>4458</v>
      </c>
      <c r="G1434" s="122" t="s">
        <v>3296</v>
      </c>
      <c r="H1434" s="121" t="s">
        <v>212</v>
      </c>
    </row>
    <row r="1435" spans="1:8" ht="63.75" x14ac:dyDescent="0.25">
      <c r="A1435" s="121" t="s">
        <v>4459</v>
      </c>
      <c r="B1435" s="115">
        <v>200</v>
      </c>
      <c r="C1435" s="122" t="s">
        <v>521</v>
      </c>
      <c r="D1435" s="121">
        <v>20190802</v>
      </c>
      <c r="E1435" s="115">
        <v>200</v>
      </c>
      <c r="F1435" s="122" t="s">
        <v>4460</v>
      </c>
      <c r="G1435" s="122" t="s">
        <v>3299</v>
      </c>
      <c r="H1435" s="121" t="s">
        <v>212</v>
      </c>
    </row>
    <row r="1436" spans="1:8" ht="63.75" x14ac:dyDescent="0.25">
      <c r="A1436" s="121" t="s">
        <v>4461</v>
      </c>
      <c r="B1436" s="115">
        <v>6.71</v>
      </c>
      <c r="C1436" s="122" t="s">
        <v>521</v>
      </c>
      <c r="D1436" s="121">
        <v>20190802</v>
      </c>
      <c r="E1436" s="115">
        <v>6.71</v>
      </c>
      <c r="F1436" s="122" t="s">
        <v>4462</v>
      </c>
      <c r="G1436" s="122" t="s">
        <v>3299</v>
      </c>
      <c r="H1436" s="121" t="s">
        <v>212</v>
      </c>
    </row>
    <row r="1437" spans="1:8" ht="63.75" x14ac:dyDescent="0.25">
      <c r="A1437" s="121" t="s">
        <v>4463</v>
      </c>
      <c r="B1437" s="115">
        <v>200.03</v>
      </c>
      <c r="C1437" s="122" t="s">
        <v>2170</v>
      </c>
      <c r="D1437" s="121">
        <v>20190802</v>
      </c>
      <c r="E1437" s="115">
        <v>200.03</v>
      </c>
      <c r="F1437" s="122" t="s">
        <v>4464</v>
      </c>
      <c r="G1437" s="122" t="s">
        <v>3296</v>
      </c>
      <c r="H1437" s="121" t="s">
        <v>212</v>
      </c>
    </row>
    <row r="1438" spans="1:8" ht="51" x14ac:dyDescent="0.25">
      <c r="A1438" s="121" t="s">
        <v>4465</v>
      </c>
      <c r="B1438" s="115">
        <v>30.55</v>
      </c>
      <c r="C1438" s="122" t="s">
        <v>2391</v>
      </c>
      <c r="D1438" s="121">
        <v>20190802</v>
      </c>
      <c r="E1438" s="115">
        <v>30.55</v>
      </c>
      <c r="F1438" s="122" t="s">
        <v>4466</v>
      </c>
      <c r="G1438" s="122" t="s">
        <v>3369</v>
      </c>
      <c r="H1438" s="121" t="s">
        <v>212</v>
      </c>
    </row>
    <row r="1439" spans="1:8" ht="76.5" x14ac:dyDescent="0.25">
      <c r="A1439" s="121" t="s">
        <v>4467</v>
      </c>
      <c r="B1439" s="115">
        <v>340.11</v>
      </c>
      <c r="C1439" s="122" t="s">
        <v>521</v>
      </c>
      <c r="D1439" s="121">
        <v>20190805</v>
      </c>
      <c r="E1439" s="115">
        <v>340.11</v>
      </c>
      <c r="F1439" s="122" t="s">
        <v>4468</v>
      </c>
      <c r="G1439" s="122" t="s">
        <v>3664</v>
      </c>
      <c r="H1439" s="121" t="s">
        <v>212</v>
      </c>
    </row>
    <row r="1440" spans="1:8" ht="63.75" x14ac:dyDescent="0.25">
      <c r="A1440" s="121" t="s">
        <v>4469</v>
      </c>
      <c r="B1440" s="115">
        <v>9218</v>
      </c>
      <c r="C1440" s="122" t="s">
        <v>1254</v>
      </c>
      <c r="D1440" s="121">
        <v>20190807</v>
      </c>
      <c r="E1440" s="115">
        <v>9218</v>
      </c>
      <c r="F1440" s="122" t="s">
        <v>1255</v>
      </c>
      <c r="G1440" s="122" t="s">
        <v>4197</v>
      </c>
      <c r="H1440" s="121" t="s">
        <v>212</v>
      </c>
    </row>
    <row r="1441" spans="1:8" ht="38.25" x14ac:dyDescent="0.25">
      <c r="A1441" s="121" t="s">
        <v>4470</v>
      </c>
      <c r="B1441" s="115">
        <v>32940</v>
      </c>
      <c r="C1441" s="122" t="s">
        <v>4471</v>
      </c>
      <c r="D1441" s="121">
        <v>20190806</v>
      </c>
      <c r="E1441" s="115">
        <v>32940</v>
      </c>
      <c r="F1441" s="122" t="s">
        <v>4472</v>
      </c>
      <c r="G1441" s="122" t="s">
        <v>4473</v>
      </c>
      <c r="H1441" s="121" t="s">
        <v>212</v>
      </c>
    </row>
    <row r="1442" spans="1:8" ht="38.25" x14ac:dyDescent="0.25">
      <c r="A1442" s="121" t="s">
        <v>4474</v>
      </c>
      <c r="B1442" s="115">
        <v>39.4</v>
      </c>
      <c r="C1442" s="122" t="s">
        <v>521</v>
      </c>
      <c r="D1442" s="121">
        <v>20190826</v>
      </c>
      <c r="E1442" s="115">
        <v>39.4</v>
      </c>
      <c r="F1442" s="122" t="s">
        <v>4475</v>
      </c>
      <c r="G1442" s="122" t="s">
        <v>3296</v>
      </c>
      <c r="H1442" s="121" t="s">
        <v>212</v>
      </c>
    </row>
    <row r="1443" spans="1:8" ht="38.25" x14ac:dyDescent="0.25">
      <c r="A1443" s="121" t="s">
        <v>4476</v>
      </c>
      <c r="B1443" s="115">
        <v>50.55</v>
      </c>
      <c r="C1443" s="122" t="s">
        <v>2310</v>
      </c>
      <c r="D1443" s="121">
        <v>20190826</v>
      </c>
      <c r="E1443" s="115">
        <v>50.55</v>
      </c>
      <c r="F1443" s="122" t="s">
        <v>4477</v>
      </c>
      <c r="G1443" s="122" t="s">
        <v>3296</v>
      </c>
      <c r="H1443" s="121" t="s">
        <v>212</v>
      </c>
    </row>
    <row r="1444" spans="1:8" ht="38.25" x14ac:dyDescent="0.25">
      <c r="A1444" s="121" t="s">
        <v>4478</v>
      </c>
      <c r="B1444" s="115">
        <v>268.7</v>
      </c>
      <c r="C1444" s="122" t="s">
        <v>479</v>
      </c>
      <c r="D1444" s="121">
        <v>20190826</v>
      </c>
      <c r="E1444" s="115">
        <v>268.7</v>
      </c>
      <c r="F1444" s="122" t="s">
        <v>4479</v>
      </c>
      <c r="G1444" s="122" t="s">
        <v>3313</v>
      </c>
      <c r="H1444" s="121" t="s">
        <v>212</v>
      </c>
    </row>
    <row r="1445" spans="1:8" ht="38.25" x14ac:dyDescent="0.25">
      <c r="A1445" s="121" t="s">
        <v>4480</v>
      </c>
      <c r="B1445" s="115">
        <v>26</v>
      </c>
      <c r="C1445" s="122" t="s">
        <v>521</v>
      </c>
      <c r="D1445" s="121">
        <v>20190826</v>
      </c>
      <c r="E1445" s="115">
        <v>26</v>
      </c>
      <c r="F1445" s="122" t="s">
        <v>4481</v>
      </c>
      <c r="G1445" s="122" t="s">
        <v>3296</v>
      </c>
      <c r="H1445" s="121" t="s">
        <v>212</v>
      </c>
    </row>
    <row r="1446" spans="1:8" ht="38.25" x14ac:dyDescent="0.25">
      <c r="A1446" s="121" t="s">
        <v>4482</v>
      </c>
      <c r="B1446" s="115">
        <v>80.55</v>
      </c>
      <c r="C1446" s="122" t="s">
        <v>2318</v>
      </c>
      <c r="D1446" s="121">
        <v>20190826</v>
      </c>
      <c r="E1446" s="115">
        <v>80.55</v>
      </c>
      <c r="F1446" s="122" t="s">
        <v>4483</v>
      </c>
      <c r="G1446" s="122" t="s">
        <v>3296</v>
      </c>
      <c r="H1446" s="121" t="s">
        <v>212</v>
      </c>
    </row>
    <row r="1447" spans="1:8" ht="63.75" x14ac:dyDescent="0.25">
      <c r="A1447" s="121" t="s">
        <v>4484</v>
      </c>
      <c r="B1447" s="115">
        <v>476.41</v>
      </c>
      <c r="C1447" s="122" t="s">
        <v>607</v>
      </c>
      <c r="D1447" s="121">
        <v>20190828</v>
      </c>
      <c r="E1447" s="115">
        <v>476.41</v>
      </c>
      <c r="F1447" s="122" t="s">
        <v>4485</v>
      </c>
      <c r="G1447" s="122" t="s">
        <v>3313</v>
      </c>
      <c r="H1447" s="121" t="s">
        <v>212</v>
      </c>
    </row>
    <row r="1448" spans="1:8" ht="76.5" x14ac:dyDescent="0.25">
      <c r="A1448" s="121" t="s">
        <v>4486</v>
      </c>
      <c r="B1448" s="115">
        <v>3915</v>
      </c>
      <c r="C1448" s="122" t="s">
        <v>4487</v>
      </c>
      <c r="D1448" s="121">
        <v>20190829</v>
      </c>
      <c r="E1448" s="115">
        <v>3915</v>
      </c>
      <c r="F1448" s="122" t="s">
        <v>4488</v>
      </c>
      <c r="G1448" s="122" t="s">
        <v>4489</v>
      </c>
      <c r="H1448" s="121" t="s">
        <v>212</v>
      </c>
    </row>
    <row r="1449" spans="1:8" ht="63.75" x14ac:dyDescent="0.25">
      <c r="A1449" s="121" t="s">
        <v>4490</v>
      </c>
      <c r="B1449" s="115">
        <v>18.95</v>
      </c>
      <c r="C1449" s="122" t="s">
        <v>521</v>
      </c>
      <c r="D1449" s="121">
        <v>20190829</v>
      </c>
      <c r="E1449" s="115">
        <v>18.95</v>
      </c>
      <c r="F1449" s="122" t="s">
        <v>4491</v>
      </c>
      <c r="G1449" s="122" t="s">
        <v>3313</v>
      </c>
      <c r="H1449" s="121" t="s">
        <v>212</v>
      </c>
    </row>
    <row r="1450" spans="1:8" ht="63.75" x14ac:dyDescent="0.25">
      <c r="A1450" s="121" t="s">
        <v>4492</v>
      </c>
      <c r="B1450" s="115">
        <v>191.1</v>
      </c>
      <c r="C1450" s="122" t="s">
        <v>479</v>
      </c>
      <c r="D1450" s="121">
        <v>20190829</v>
      </c>
      <c r="E1450" s="115">
        <v>191.1</v>
      </c>
      <c r="F1450" s="122" t="s">
        <v>4493</v>
      </c>
      <c r="G1450" s="122" t="s">
        <v>3313</v>
      </c>
      <c r="H1450" s="121" t="s">
        <v>212</v>
      </c>
    </row>
    <row r="1451" spans="1:8" ht="51" x14ac:dyDescent="0.25">
      <c r="A1451" s="121" t="s">
        <v>4494</v>
      </c>
      <c r="B1451" s="115">
        <v>153.41</v>
      </c>
      <c r="C1451" s="122" t="s">
        <v>479</v>
      </c>
      <c r="D1451" s="121">
        <v>20190829</v>
      </c>
      <c r="E1451" s="115">
        <v>153.41</v>
      </c>
      <c r="F1451" s="122" t="s">
        <v>4495</v>
      </c>
      <c r="G1451" s="122" t="s">
        <v>3313</v>
      </c>
      <c r="H1451" s="121" t="s">
        <v>212</v>
      </c>
    </row>
    <row r="1452" spans="1:8" ht="63.75" x14ac:dyDescent="0.25">
      <c r="A1452" s="121" t="s">
        <v>4496</v>
      </c>
      <c r="B1452" s="115">
        <v>305</v>
      </c>
      <c r="C1452" s="122" t="s">
        <v>521</v>
      </c>
      <c r="D1452" s="121">
        <v>20190829</v>
      </c>
      <c r="E1452" s="115">
        <v>305</v>
      </c>
      <c r="F1452" s="122" t="s">
        <v>4497</v>
      </c>
      <c r="G1452" s="122" t="s">
        <v>3313</v>
      </c>
      <c r="H1452" s="121" t="s">
        <v>212</v>
      </c>
    </row>
    <row r="1453" spans="1:8" ht="63.75" x14ac:dyDescent="0.25">
      <c r="A1453" s="121" t="s">
        <v>4498</v>
      </c>
      <c r="B1453" s="115">
        <v>139.4</v>
      </c>
      <c r="C1453" s="122" t="s">
        <v>2528</v>
      </c>
      <c r="D1453" s="121">
        <v>20190829</v>
      </c>
      <c r="E1453" s="115">
        <v>139.4</v>
      </c>
      <c r="F1453" s="122" t="s">
        <v>4499</v>
      </c>
      <c r="G1453" s="122" t="s">
        <v>3313</v>
      </c>
      <c r="H1453" s="121" t="s">
        <v>212</v>
      </c>
    </row>
    <row r="1454" spans="1:8" ht="76.5" x14ac:dyDescent="0.25">
      <c r="A1454" s="121" t="s">
        <v>4500</v>
      </c>
      <c r="B1454" s="115">
        <v>69</v>
      </c>
      <c r="C1454" s="122" t="s">
        <v>521</v>
      </c>
      <c r="D1454" s="121">
        <v>20190829</v>
      </c>
      <c r="E1454" s="115">
        <v>69</v>
      </c>
      <c r="F1454" s="122" t="s">
        <v>4501</v>
      </c>
      <c r="G1454" s="122" t="s">
        <v>3313</v>
      </c>
      <c r="H1454" s="121" t="s">
        <v>212</v>
      </c>
    </row>
    <row r="1455" spans="1:8" ht="63.75" x14ac:dyDescent="0.25">
      <c r="A1455" s="121" t="s">
        <v>4502</v>
      </c>
      <c r="B1455" s="115">
        <v>185.1</v>
      </c>
      <c r="C1455" s="122" t="s">
        <v>479</v>
      </c>
      <c r="D1455" s="121">
        <v>20190829</v>
      </c>
      <c r="E1455" s="115">
        <v>185.1</v>
      </c>
      <c r="F1455" s="122" t="s">
        <v>4503</v>
      </c>
      <c r="G1455" s="122" t="s">
        <v>3313</v>
      </c>
      <c r="H1455" s="121" t="s">
        <v>212</v>
      </c>
    </row>
    <row r="1456" spans="1:8" ht="38.25" x14ac:dyDescent="0.25">
      <c r="A1456" s="121" t="s">
        <v>4504</v>
      </c>
      <c r="B1456" s="115">
        <v>149.1</v>
      </c>
      <c r="C1456" s="122" t="s">
        <v>479</v>
      </c>
      <c r="D1456" s="121">
        <v>20190829</v>
      </c>
      <c r="E1456" s="115">
        <v>149.1</v>
      </c>
      <c r="F1456" s="122" t="s">
        <v>4505</v>
      </c>
      <c r="G1456" s="122" t="s">
        <v>3313</v>
      </c>
      <c r="H1456" s="121" t="s">
        <v>212</v>
      </c>
    </row>
    <row r="1457" spans="1:8" ht="63.75" x14ac:dyDescent="0.25">
      <c r="A1457" s="121" t="s">
        <v>4506</v>
      </c>
      <c r="B1457" s="115">
        <v>342.8</v>
      </c>
      <c r="C1457" s="122" t="s">
        <v>479</v>
      </c>
      <c r="D1457" s="121">
        <v>20190829</v>
      </c>
      <c r="E1457" s="115">
        <v>342.8</v>
      </c>
      <c r="F1457" s="122" t="s">
        <v>4507</v>
      </c>
      <c r="G1457" s="122" t="s">
        <v>3313</v>
      </c>
      <c r="H1457" s="121" t="s">
        <v>212</v>
      </c>
    </row>
    <row r="1458" spans="1:8" ht="51" x14ac:dyDescent="0.25">
      <c r="A1458" s="121" t="s">
        <v>4508</v>
      </c>
      <c r="B1458" s="115">
        <v>209.1</v>
      </c>
      <c r="C1458" s="122" t="s">
        <v>479</v>
      </c>
      <c r="D1458" s="121">
        <v>20190829</v>
      </c>
      <c r="E1458" s="115">
        <v>209.1</v>
      </c>
      <c r="F1458" s="122" t="s">
        <v>4509</v>
      </c>
      <c r="G1458" s="122" t="s">
        <v>3313</v>
      </c>
      <c r="H1458" s="121" t="s">
        <v>212</v>
      </c>
    </row>
    <row r="1459" spans="1:8" ht="76.5" x14ac:dyDescent="0.25">
      <c r="A1459" s="121" t="s">
        <v>4510</v>
      </c>
      <c r="B1459" s="115">
        <v>60.3</v>
      </c>
      <c r="C1459" s="122" t="s">
        <v>521</v>
      </c>
      <c r="D1459" s="121">
        <v>20190830</v>
      </c>
      <c r="E1459" s="115">
        <v>60.3</v>
      </c>
      <c r="F1459" s="122" t="s">
        <v>4511</v>
      </c>
      <c r="G1459" s="122" t="s">
        <v>3316</v>
      </c>
      <c r="H1459" s="121" t="s">
        <v>212</v>
      </c>
    </row>
    <row r="1460" spans="1:8" ht="76.5" x14ac:dyDescent="0.25">
      <c r="A1460" s="121" t="s">
        <v>4512</v>
      </c>
      <c r="B1460" s="115">
        <v>8</v>
      </c>
      <c r="C1460" s="122" t="s">
        <v>521</v>
      </c>
      <c r="D1460" s="121">
        <v>20190830</v>
      </c>
      <c r="E1460" s="115">
        <v>8</v>
      </c>
      <c r="F1460" s="122" t="s">
        <v>4513</v>
      </c>
      <c r="G1460" s="122" t="s">
        <v>3316</v>
      </c>
      <c r="H1460" s="121" t="s">
        <v>212</v>
      </c>
    </row>
    <row r="1461" spans="1:8" ht="76.5" x14ac:dyDescent="0.25">
      <c r="A1461" s="121" t="s">
        <v>4514</v>
      </c>
      <c r="B1461" s="115">
        <v>103.65</v>
      </c>
      <c r="C1461" s="122" t="s">
        <v>521</v>
      </c>
      <c r="D1461" s="121">
        <v>20190830</v>
      </c>
      <c r="E1461" s="115">
        <v>103.65</v>
      </c>
      <c r="F1461" s="122" t="s">
        <v>4515</v>
      </c>
      <c r="G1461" s="122" t="s">
        <v>3316</v>
      </c>
      <c r="H1461" s="121" t="s">
        <v>212</v>
      </c>
    </row>
    <row r="1462" spans="1:8" ht="51" x14ac:dyDescent="0.25">
      <c r="A1462" s="121" t="s">
        <v>4516</v>
      </c>
      <c r="B1462" s="115">
        <v>197.1</v>
      </c>
      <c r="C1462" s="122" t="s">
        <v>479</v>
      </c>
      <c r="D1462" s="121">
        <v>20190830</v>
      </c>
      <c r="E1462" s="115">
        <v>197.1</v>
      </c>
      <c r="F1462" s="122" t="s">
        <v>4517</v>
      </c>
      <c r="G1462" s="122" t="s">
        <v>3313</v>
      </c>
      <c r="H1462" s="121" t="s">
        <v>212</v>
      </c>
    </row>
    <row r="1463" spans="1:8" ht="76.5" x14ac:dyDescent="0.25">
      <c r="A1463" s="121" t="s">
        <v>4518</v>
      </c>
      <c r="B1463" s="115">
        <v>104</v>
      </c>
      <c r="C1463" s="122" t="s">
        <v>521</v>
      </c>
      <c r="D1463" s="121">
        <v>20190830</v>
      </c>
      <c r="E1463" s="115">
        <v>104</v>
      </c>
      <c r="F1463" s="122" t="s">
        <v>4519</v>
      </c>
      <c r="G1463" s="122" t="s">
        <v>3296</v>
      </c>
      <c r="H1463" s="121" t="s">
        <v>212</v>
      </c>
    </row>
    <row r="1464" spans="1:8" ht="63.75" x14ac:dyDescent="0.25">
      <c r="A1464" s="121" t="s">
        <v>4520</v>
      </c>
      <c r="B1464" s="115">
        <v>275.8</v>
      </c>
      <c r="C1464" s="122" t="s">
        <v>3440</v>
      </c>
      <c r="D1464" s="121">
        <v>20190830</v>
      </c>
      <c r="E1464" s="115">
        <v>275.8</v>
      </c>
      <c r="F1464" s="122" t="s">
        <v>4521</v>
      </c>
      <c r="G1464" s="122" t="s">
        <v>3296</v>
      </c>
      <c r="H1464" s="121" t="s">
        <v>212</v>
      </c>
    </row>
    <row r="1465" spans="1:8" ht="51" x14ac:dyDescent="0.25">
      <c r="A1465" s="121" t="s">
        <v>4522</v>
      </c>
      <c r="B1465" s="115">
        <v>60.55</v>
      </c>
      <c r="C1465" s="122" t="s">
        <v>2396</v>
      </c>
      <c r="D1465" s="121">
        <v>20190902</v>
      </c>
      <c r="E1465" s="115">
        <v>60.55</v>
      </c>
      <c r="F1465" s="122" t="s">
        <v>4523</v>
      </c>
      <c r="G1465" s="122" t="s">
        <v>3313</v>
      </c>
      <c r="H1465" s="121" t="s">
        <v>212</v>
      </c>
    </row>
    <row r="1466" spans="1:8" ht="63.75" x14ac:dyDescent="0.25">
      <c r="A1466" s="121" t="s">
        <v>4524</v>
      </c>
      <c r="B1466" s="115">
        <v>16</v>
      </c>
      <c r="C1466" s="122" t="s">
        <v>521</v>
      </c>
      <c r="D1466" s="121">
        <v>20190902</v>
      </c>
      <c r="E1466" s="115">
        <v>16</v>
      </c>
      <c r="F1466" s="122" t="s">
        <v>4525</v>
      </c>
      <c r="G1466" s="122" t="s">
        <v>3313</v>
      </c>
      <c r="H1466" s="121" t="s">
        <v>212</v>
      </c>
    </row>
    <row r="1467" spans="1:8" ht="51" x14ac:dyDescent="0.25">
      <c r="A1467" s="121" t="s">
        <v>4526</v>
      </c>
      <c r="B1467" s="115">
        <v>104.7</v>
      </c>
      <c r="C1467" s="122" t="s">
        <v>2396</v>
      </c>
      <c r="D1467" s="121">
        <v>20190902</v>
      </c>
      <c r="E1467" s="115">
        <v>104.7</v>
      </c>
      <c r="F1467" s="122" t="s">
        <v>4527</v>
      </c>
      <c r="G1467" s="122" t="s">
        <v>3313</v>
      </c>
      <c r="H1467" s="121" t="s">
        <v>212</v>
      </c>
    </row>
    <row r="1468" spans="1:8" ht="51" x14ac:dyDescent="0.25">
      <c r="A1468" s="121" t="s">
        <v>4528</v>
      </c>
      <c r="B1468" s="115">
        <v>39.4</v>
      </c>
      <c r="C1468" s="122" t="s">
        <v>521</v>
      </c>
      <c r="D1468" s="121">
        <v>20190902</v>
      </c>
      <c r="E1468" s="115">
        <v>39.4</v>
      </c>
      <c r="F1468" s="122" t="s">
        <v>4529</v>
      </c>
      <c r="G1468" s="122" t="s">
        <v>3296</v>
      </c>
      <c r="H1468" s="121" t="s">
        <v>212</v>
      </c>
    </row>
    <row r="1469" spans="1:8" ht="51" x14ac:dyDescent="0.25">
      <c r="A1469" s="121" t="s">
        <v>4530</v>
      </c>
      <c r="B1469" s="115">
        <v>41.05</v>
      </c>
      <c r="C1469" s="122" t="s">
        <v>2310</v>
      </c>
      <c r="D1469" s="121">
        <v>20190902</v>
      </c>
      <c r="E1469" s="115">
        <v>41.05</v>
      </c>
      <c r="F1469" s="122" t="s">
        <v>4531</v>
      </c>
      <c r="G1469" s="122" t="s">
        <v>3296</v>
      </c>
      <c r="H1469" s="121" t="s">
        <v>212</v>
      </c>
    </row>
    <row r="1470" spans="1:8" ht="63.75" x14ac:dyDescent="0.25">
      <c r="A1470" s="121" t="s">
        <v>4532</v>
      </c>
      <c r="B1470" s="115">
        <v>165.17</v>
      </c>
      <c r="C1470" s="122" t="s">
        <v>521</v>
      </c>
      <c r="D1470" s="121">
        <v>20190902</v>
      </c>
      <c r="E1470" s="115">
        <v>165.17</v>
      </c>
      <c r="F1470" s="122" t="s">
        <v>4533</v>
      </c>
      <c r="G1470" s="122" t="s">
        <v>3313</v>
      </c>
      <c r="H1470" s="121" t="s">
        <v>212</v>
      </c>
    </row>
    <row r="1471" spans="1:8" ht="63.75" x14ac:dyDescent="0.25">
      <c r="A1471" s="121" t="s">
        <v>4534</v>
      </c>
      <c r="B1471" s="115">
        <v>281.83999999999997</v>
      </c>
      <c r="C1471" s="122" t="s">
        <v>2528</v>
      </c>
      <c r="D1471" s="121">
        <v>20190902</v>
      </c>
      <c r="E1471" s="115">
        <v>281.83999999999997</v>
      </c>
      <c r="F1471" s="122" t="s">
        <v>4535</v>
      </c>
      <c r="G1471" s="122" t="s">
        <v>3313</v>
      </c>
      <c r="H1471" s="121" t="s">
        <v>212</v>
      </c>
    </row>
    <row r="1472" spans="1:8" ht="76.5" x14ac:dyDescent="0.25">
      <c r="A1472" s="121" t="s">
        <v>4536</v>
      </c>
      <c r="B1472" s="115">
        <v>500</v>
      </c>
      <c r="C1472" s="122" t="s">
        <v>521</v>
      </c>
      <c r="D1472" s="121">
        <v>20190902</v>
      </c>
      <c r="E1472" s="115">
        <v>500</v>
      </c>
      <c r="F1472" s="122" t="s">
        <v>4537</v>
      </c>
      <c r="G1472" s="122" t="s">
        <v>3299</v>
      </c>
      <c r="H1472" s="121" t="s">
        <v>212</v>
      </c>
    </row>
    <row r="1473" spans="1:8" ht="63.75" x14ac:dyDescent="0.25">
      <c r="A1473" s="121" t="s">
        <v>4538</v>
      </c>
      <c r="B1473" s="115">
        <v>34.54</v>
      </c>
      <c r="C1473" s="122" t="s">
        <v>521</v>
      </c>
      <c r="D1473" s="121">
        <v>20190903</v>
      </c>
      <c r="E1473" s="115">
        <v>34.54</v>
      </c>
      <c r="F1473" s="122" t="s">
        <v>4539</v>
      </c>
      <c r="G1473" s="122" t="s">
        <v>3313</v>
      </c>
      <c r="H1473" s="121" t="s">
        <v>212</v>
      </c>
    </row>
    <row r="1474" spans="1:8" ht="51" x14ac:dyDescent="0.25">
      <c r="A1474" s="121" t="s">
        <v>4540</v>
      </c>
      <c r="B1474" s="115">
        <v>186.95</v>
      </c>
      <c r="C1474" s="122" t="s">
        <v>2528</v>
      </c>
      <c r="D1474" s="121">
        <v>20190903</v>
      </c>
      <c r="E1474" s="115">
        <v>186.95</v>
      </c>
      <c r="F1474" s="122" t="s">
        <v>4541</v>
      </c>
      <c r="G1474" s="122" t="s">
        <v>3313</v>
      </c>
      <c r="H1474" s="121" t="s">
        <v>212</v>
      </c>
    </row>
    <row r="1475" spans="1:8" ht="51" x14ac:dyDescent="0.25">
      <c r="A1475" s="121" t="s">
        <v>4542</v>
      </c>
      <c r="B1475" s="115">
        <v>156.80000000000001</v>
      </c>
      <c r="C1475" s="122" t="s">
        <v>1377</v>
      </c>
      <c r="D1475" s="121">
        <v>20190903</v>
      </c>
      <c r="E1475" s="115">
        <v>156.80000000000001</v>
      </c>
      <c r="F1475" s="122" t="s">
        <v>4543</v>
      </c>
      <c r="G1475" s="122" t="s">
        <v>3313</v>
      </c>
      <c r="H1475" s="121" t="s">
        <v>212</v>
      </c>
    </row>
    <row r="1476" spans="1:8" ht="63.75" x14ac:dyDescent="0.25">
      <c r="A1476" s="121" t="s">
        <v>4544</v>
      </c>
      <c r="B1476" s="115">
        <v>25.37</v>
      </c>
      <c r="C1476" s="122" t="s">
        <v>521</v>
      </c>
      <c r="D1476" s="121">
        <v>20190903</v>
      </c>
      <c r="E1476" s="115">
        <v>25.37</v>
      </c>
      <c r="F1476" s="122" t="s">
        <v>4545</v>
      </c>
      <c r="G1476" s="122" t="s">
        <v>3313</v>
      </c>
      <c r="H1476" s="121" t="s">
        <v>212</v>
      </c>
    </row>
    <row r="1477" spans="1:8" ht="51" x14ac:dyDescent="0.25">
      <c r="A1477" s="121" t="s">
        <v>4546</v>
      </c>
      <c r="B1477" s="115">
        <v>180.4</v>
      </c>
      <c r="C1477" s="122" t="s">
        <v>479</v>
      </c>
      <c r="D1477" s="121">
        <v>20190903</v>
      </c>
      <c r="E1477" s="115">
        <v>180.4</v>
      </c>
      <c r="F1477" s="122" t="s">
        <v>4547</v>
      </c>
      <c r="G1477" s="122" t="s">
        <v>3313</v>
      </c>
      <c r="H1477" s="121" t="s">
        <v>212</v>
      </c>
    </row>
    <row r="1478" spans="1:8" ht="63.75" x14ac:dyDescent="0.25">
      <c r="A1478" s="121" t="s">
        <v>4548</v>
      </c>
      <c r="B1478" s="115">
        <v>155.35</v>
      </c>
      <c r="C1478" s="122" t="s">
        <v>2528</v>
      </c>
      <c r="D1478" s="121">
        <v>20190903</v>
      </c>
      <c r="E1478" s="115">
        <v>155.35</v>
      </c>
      <c r="F1478" s="122" t="s">
        <v>4549</v>
      </c>
      <c r="G1478" s="122" t="s">
        <v>3313</v>
      </c>
      <c r="H1478" s="121" t="s">
        <v>212</v>
      </c>
    </row>
    <row r="1479" spans="1:8" ht="63.75" x14ac:dyDescent="0.25">
      <c r="A1479" s="121" t="s">
        <v>4550</v>
      </c>
      <c r="B1479" s="115">
        <v>738</v>
      </c>
      <c r="C1479" s="122" t="s">
        <v>521</v>
      </c>
      <c r="D1479" s="121">
        <v>20190903</v>
      </c>
      <c r="E1479" s="115">
        <v>738</v>
      </c>
      <c r="F1479" s="122" t="s">
        <v>4551</v>
      </c>
      <c r="G1479" s="122" t="s">
        <v>3313</v>
      </c>
      <c r="H1479" s="121" t="s">
        <v>212</v>
      </c>
    </row>
    <row r="1480" spans="1:8" ht="63.75" x14ac:dyDescent="0.25">
      <c r="A1480" s="121" t="s">
        <v>4552</v>
      </c>
      <c r="B1480" s="115">
        <v>721.53</v>
      </c>
      <c r="C1480" s="122" t="s">
        <v>607</v>
      </c>
      <c r="D1480" s="121">
        <v>20190903</v>
      </c>
      <c r="E1480" s="115">
        <v>721.53</v>
      </c>
      <c r="F1480" s="122" t="s">
        <v>4553</v>
      </c>
      <c r="G1480" s="122" t="s">
        <v>3313</v>
      </c>
      <c r="H1480" s="121" t="s">
        <v>212</v>
      </c>
    </row>
    <row r="1481" spans="1:8" ht="51" x14ac:dyDescent="0.25">
      <c r="A1481" s="121" t="s">
        <v>4554</v>
      </c>
      <c r="B1481" s="115">
        <v>366.76</v>
      </c>
      <c r="C1481" s="122" t="s">
        <v>521</v>
      </c>
      <c r="D1481" s="121">
        <v>20190903</v>
      </c>
      <c r="E1481" s="115">
        <v>366.76</v>
      </c>
      <c r="F1481" s="122" t="s">
        <v>4555</v>
      </c>
      <c r="G1481" s="122" t="s">
        <v>3313</v>
      </c>
      <c r="H1481" s="121" t="s">
        <v>212</v>
      </c>
    </row>
    <row r="1482" spans="1:8" ht="51" x14ac:dyDescent="0.25">
      <c r="A1482" s="121" t="s">
        <v>4556</v>
      </c>
      <c r="B1482" s="115">
        <v>348.88</v>
      </c>
      <c r="C1482" s="122" t="s">
        <v>479</v>
      </c>
      <c r="D1482" s="121">
        <v>20190903</v>
      </c>
      <c r="E1482" s="115">
        <v>348.88</v>
      </c>
      <c r="F1482" s="122" t="s">
        <v>4557</v>
      </c>
      <c r="G1482" s="122" t="s">
        <v>3313</v>
      </c>
      <c r="H1482" s="121" t="s">
        <v>212</v>
      </c>
    </row>
    <row r="1483" spans="1:8" ht="38.25" x14ac:dyDescent="0.25">
      <c r="A1483" s="121" t="s">
        <v>4558</v>
      </c>
      <c r="B1483" s="115">
        <v>1350</v>
      </c>
      <c r="C1483" s="122" t="s">
        <v>409</v>
      </c>
      <c r="D1483" s="121">
        <v>20190903</v>
      </c>
      <c r="E1483" s="115">
        <v>1350</v>
      </c>
      <c r="F1483" s="122" t="s">
        <v>4559</v>
      </c>
      <c r="G1483" s="122" t="s">
        <v>3670</v>
      </c>
      <c r="H1483" s="121" t="s">
        <v>212</v>
      </c>
    </row>
    <row r="1484" spans="1:8" ht="51" x14ac:dyDescent="0.25">
      <c r="A1484" s="121" t="s">
        <v>4560</v>
      </c>
      <c r="B1484" s="115">
        <v>340</v>
      </c>
      <c r="C1484" s="122" t="s">
        <v>332</v>
      </c>
      <c r="D1484" s="121">
        <v>20190903</v>
      </c>
      <c r="E1484" s="115">
        <v>340</v>
      </c>
      <c r="F1484" s="122" t="s">
        <v>4561</v>
      </c>
      <c r="G1484" s="122" t="s">
        <v>3672</v>
      </c>
      <c r="H1484" s="121" t="s">
        <v>212</v>
      </c>
    </row>
    <row r="1485" spans="1:8" ht="38.25" x14ac:dyDescent="0.25">
      <c r="A1485" s="121" t="s">
        <v>4562</v>
      </c>
      <c r="B1485" s="115">
        <v>0.22</v>
      </c>
      <c r="C1485" s="122" t="s">
        <v>521</v>
      </c>
      <c r="D1485" s="121">
        <v>20190905</v>
      </c>
      <c r="E1485" s="115">
        <v>0.22</v>
      </c>
      <c r="F1485" s="122" t="s">
        <v>4563</v>
      </c>
      <c r="G1485" s="122" t="s">
        <v>3296</v>
      </c>
      <c r="H1485" s="121" t="s">
        <v>212</v>
      </c>
    </row>
    <row r="1486" spans="1:8" ht="38.25" x14ac:dyDescent="0.25">
      <c r="A1486" s="121" t="s">
        <v>4564</v>
      </c>
      <c r="B1486" s="115">
        <v>85.8</v>
      </c>
      <c r="C1486" s="122" t="s">
        <v>2366</v>
      </c>
      <c r="D1486" s="121">
        <v>20190905</v>
      </c>
      <c r="E1486" s="115">
        <v>85.8</v>
      </c>
      <c r="F1486" s="122" t="s">
        <v>4565</v>
      </c>
      <c r="G1486" s="122" t="s">
        <v>3296</v>
      </c>
      <c r="H1486" s="121" t="s">
        <v>212</v>
      </c>
    </row>
    <row r="1487" spans="1:8" ht="51" x14ac:dyDescent="0.25">
      <c r="A1487" s="121" t="s">
        <v>4566</v>
      </c>
      <c r="B1487" s="115">
        <v>20.399999999999999</v>
      </c>
      <c r="C1487" s="122" t="s">
        <v>521</v>
      </c>
      <c r="D1487" s="121">
        <v>20190906</v>
      </c>
      <c r="E1487" s="115">
        <v>20.399999999999999</v>
      </c>
      <c r="F1487" s="122" t="s">
        <v>4567</v>
      </c>
      <c r="G1487" s="122" t="s">
        <v>3296</v>
      </c>
      <c r="H1487" s="121" t="s">
        <v>212</v>
      </c>
    </row>
    <row r="1488" spans="1:8" ht="38.25" x14ac:dyDescent="0.25">
      <c r="A1488" s="121" t="s">
        <v>4568</v>
      </c>
      <c r="B1488" s="115">
        <v>16</v>
      </c>
      <c r="C1488" s="122" t="s">
        <v>521</v>
      </c>
      <c r="D1488" s="121">
        <v>20190906</v>
      </c>
      <c r="E1488" s="115">
        <v>16</v>
      </c>
      <c r="F1488" s="122" t="s">
        <v>4569</v>
      </c>
      <c r="G1488" s="122" t="s">
        <v>3299</v>
      </c>
      <c r="H1488" s="121" t="s">
        <v>212</v>
      </c>
    </row>
    <row r="1489" spans="1:8" ht="38.25" x14ac:dyDescent="0.25">
      <c r="A1489" s="121" t="s">
        <v>4570</v>
      </c>
      <c r="B1489" s="115">
        <v>30.55</v>
      </c>
      <c r="C1489" s="122" t="s">
        <v>4302</v>
      </c>
      <c r="D1489" s="121">
        <v>20190906</v>
      </c>
      <c r="E1489" s="115">
        <v>30.55</v>
      </c>
      <c r="F1489" s="122" t="s">
        <v>4571</v>
      </c>
      <c r="G1489" s="122" t="s">
        <v>3296</v>
      </c>
      <c r="H1489" s="121" t="s">
        <v>212</v>
      </c>
    </row>
    <row r="1490" spans="1:8" ht="38.25" x14ac:dyDescent="0.25">
      <c r="A1490" s="121" t="s">
        <v>4572</v>
      </c>
      <c r="B1490" s="115">
        <v>60.55</v>
      </c>
      <c r="C1490" s="122" t="s">
        <v>620</v>
      </c>
      <c r="D1490" s="121">
        <v>20190906</v>
      </c>
      <c r="E1490" s="115">
        <v>60.55</v>
      </c>
      <c r="F1490" s="122" t="s">
        <v>4573</v>
      </c>
      <c r="G1490" s="122" t="s">
        <v>3296</v>
      </c>
      <c r="H1490" s="121" t="s">
        <v>212</v>
      </c>
    </row>
    <row r="1491" spans="1:8" ht="38.25" x14ac:dyDescent="0.25">
      <c r="A1491" s="121" t="s">
        <v>4574</v>
      </c>
      <c r="B1491" s="115">
        <v>3986.71</v>
      </c>
      <c r="C1491" s="122" t="s">
        <v>521</v>
      </c>
      <c r="D1491" s="121">
        <v>20190909</v>
      </c>
      <c r="E1491" s="115">
        <v>3986.71</v>
      </c>
      <c r="F1491" s="122" t="s">
        <v>4575</v>
      </c>
      <c r="G1491" s="122" t="s">
        <v>3296</v>
      </c>
      <c r="H1491" s="121" t="s">
        <v>212</v>
      </c>
    </row>
    <row r="1492" spans="1:8" ht="38.25" x14ac:dyDescent="0.25">
      <c r="A1492" s="121" t="s">
        <v>4576</v>
      </c>
      <c r="B1492" s="115">
        <v>14.64</v>
      </c>
      <c r="C1492" s="122" t="s">
        <v>521</v>
      </c>
      <c r="D1492" s="121">
        <v>20190909</v>
      </c>
      <c r="E1492" s="115">
        <v>14.64</v>
      </c>
      <c r="F1492" s="122" t="s">
        <v>4577</v>
      </c>
      <c r="G1492" s="122" t="s">
        <v>3299</v>
      </c>
      <c r="H1492" s="121" t="s">
        <v>212</v>
      </c>
    </row>
    <row r="1493" spans="1:8" ht="38.25" x14ac:dyDescent="0.25">
      <c r="A1493" s="121" t="s">
        <v>4578</v>
      </c>
      <c r="B1493" s="115">
        <v>359.55</v>
      </c>
      <c r="C1493" s="122" t="s">
        <v>607</v>
      </c>
      <c r="D1493" s="121">
        <v>20190909</v>
      </c>
      <c r="E1493" s="115">
        <v>359.55</v>
      </c>
      <c r="F1493" s="122" t="s">
        <v>4579</v>
      </c>
      <c r="G1493" s="122" t="s">
        <v>3296</v>
      </c>
      <c r="H1493" s="121" t="s">
        <v>212</v>
      </c>
    </row>
    <row r="1494" spans="1:8" ht="76.5" x14ac:dyDescent="0.25">
      <c r="A1494" s="121" t="s">
        <v>4580</v>
      </c>
      <c r="B1494" s="115">
        <v>62.6</v>
      </c>
      <c r="C1494" s="122" t="s">
        <v>521</v>
      </c>
      <c r="D1494" s="121">
        <v>20190909</v>
      </c>
      <c r="E1494" s="115">
        <v>62.6</v>
      </c>
      <c r="F1494" s="122" t="s">
        <v>4581</v>
      </c>
      <c r="G1494" s="122" t="s">
        <v>3296</v>
      </c>
      <c r="H1494" s="121" t="s">
        <v>212</v>
      </c>
    </row>
    <row r="1495" spans="1:8" ht="76.5" x14ac:dyDescent="0.25">
      <c r="A1495" s="121" t="s">
        <v>4582</v>
      </c>
      <c r="B1495" s="115">
        <v>61.1</v>
      </c>
      <c r="C1495" s="122" t="s">
        <v>4583</v>
      </c>
      <c r="D1495" s="121">
        <v>20190909</v>
      </c>
      <c r="E1495" s="115">
        <v>61.1</v>
      </c>
      <c r="F1495" s="122" t="s">
        <v>4584</v>
      </c>
      <c r="G1495" s="122" t="s">
        <v>3296</v>
      </c>
      <c r="H1495" s="121" t="s">
        <v>212</v>
      </c>
    </row>
    <row r="1496" spans="1:8" ht="38.25" x14ac:dyDescent="0.25">
      <c r="A1496" s="121" t="s">
        <v>4585</v>
      </c>
      <c r="B1496" s="115">
        <v>5000</v>
      </c>
      <c r="C1496" s="122" t="s">
        <v>2740</v>
      </c>
      <c r="D1496" s="121">
        <v>20190101</v>
      </c>
      <c r="E1496" s="115">
        <v>5000</v>
      </c>
      <c r="F1496" s="122" t="s">
        <v>2741</v>
      </c>
      <c r="G1496" s="122" t="s">
        <v>4278</v>
      </c>
      <c r="H1496" s="121" t="s">
        <v>212</v>
      </c>
    </row>
    <row r="1497" spans="1:8" ht="51" x14ac:dyDescent="0.25">
      <c r="A1497" s="121" t="s">
        <v>4586</v>
      </c>
      <c r="B1497" s="115">
        <v>425</v>
      </c>
      <c r="C1497" s="122" t="s">
        <v>332</v>
      </c>
      <c r="D1497" s="121">
        <v>20190101</v>
      </c>
      <c r="E1497" s="115">
        <v>425</v>
      </c>
      <c r="F1497" s="122" t="s">
        <v>2745</v>
      </c>
      <c r="G1497" s="122" t="s">
        <v>3672</v>
      </c>
      <c r="H1497" s="121" t="s">
        <v>212</v>
      </c>
    </row>
    <row r="1498" spans="1:8" ht="25.5" x14ac:dyDescent="0.25">
      <c r="A1498" s="121" t="s">
        <v>4587</v>
      </c>
      <c r="B1498" s="115">
        <v>24000</v>
      </c>
      <c r="C1498" s="122" t="s">
        <v>500</v>
      </c>
      <c r="D1498" s="121">
        <v>20190101</v>
      </c>
      <c r="E1498" s="115">
        <v>24000</v>
      </c>
      <c r="F1498" s="122" t="s">
        <v>4588</v>
      </c>
      <c r="G1498" s="122" t="s">
        <v>4589</v>
      </c>
      <c r="H1498" s="121" t="s">
        <v>212</v>
      </c>
    </row>
    <row r="1499" spans="1:8" ht="51" x14ac:dyDescent="0.25">
      <c r="A1499" s="121" t="s">
        <v>4590</v>
      </c>
      <c r="B1499" s="115">
        <v>1090.67</v>
      </c>
      <c r="C1499" s="122" t="s">
        <v>409</v>
      </c>
      <c r="D1499" s="121">
        <v>20190101</v>
      </c>
      <c r="E1499" s="115">
        <v>1090.67</v>
      </c>
      <c r="F1499" s="122" t="s">
        <v>2747</v>
      </c>
      <c r="G1499" s="122" t="s">
        <v>3670</v>
      </c>
      <c r="H1499" s="121" t="s">
        <v>212</v>
      </c>
    </row>
    <row r="1500" spans="1:8" ht="38.25" x14ac:dyDescent="0.25">
      <c r="A1500" s="121" t="s">
        <v>4591</v>
      </c>
      <c r="B1500" s="115">
        <v>5476.8</v>
      </c>
      <c r="C1500" s="122" t="s">
        <v>409</v>
      </c>
      <c r="D1500" s="121">
        <v>20190101</v>
      </c>
      <c r="E1500" s="115">
        <v>5476.8</v>
      </c>
      <c r="F1500" s="122" t="s">
        <v>4592</v>
      </c>
      <c r="G1500" s="122" t="s">
        <v>4593</v>
      </c>
      <c r="H1500" s="121" t="s">
        <v>212</v>
      </c>
    </row>
    <row r="1501" spans="1:8" ht="63.75" x14ac:dyDescent="0.25">
      <c r="A1501" s="121" t="s">
        <v>4594</v>
      </c>
      <c r="B1501" s="115">
        <v>50</v>
      </c>
      <c r="C1501" s="122" t="s">
        <v>521</v>
      </c>
      <c r="D1501" s="121">
        <v>20190910</v>
      </c>
      <c r="E1501" s="115">
        <v>50</v>
      </c>
      <c r="F1501" s="122" t="s">
        <v>4595</v>
      </c>
      <c r="G1501" s="122" t="s">
        <v>3316</v>
      </c>
      <c r="H1501" s="121" t="s">
        <v>212</v>
      </c>
    </row>
    <row r="1502" spans="1:8" ht="63.75" x14ac:dyDescent="0.25">
      <c r="A1502" s="121" t="s">
        <v>4596</v>
      </c>
      <c r="B1502" s="115">
        <v>272</v>
      </c>
      <c r="C1502" s="122" t="s">
        <v>521</v>
      </c>
      <c r="D1502" s="121">
        <v>20190911</v>
      </c>
      <c r="E1502" s="115">
        <v>272</v>
      </c>
      <c r="F1502" s="122" t="s">
        <v>4597</v>
      </c>
      <c r="G1502" s="122" t="s">
        <v>3313</v>
      </c>
      <c r="H1502" s="121" t="s">
        <v>212</v>
      </c>
    </row>
    <row r="1503" spans="1:8" ht="63.75" x14ac:dyDescent="0.25">
      <c r="A1503" s="121" t="s">
        <v>4598</v>
      </c>
      <c r="B1503" s="115">
        <v>152</v>
      </c>
      <c r="C1503" s="122" t="s">
        <v>4599</v>
      </c>
      <c r="D1503" s="121">
        <v>20190911</v>
      </c>
      <c r="E1503" s="115">
        <v>152</v>
      </c>
      <c r="F1503" s="122" t="s">
        <v>4600</v>
      </c>
      <c r="G1503" s="122" t="s">
        <v>3313</v>
      </c>
      <c r="H1503" s="121" t="s">
        <v>212</v>
      </c>
    </row>
    <row r="1504" spans="1:8" ht="51" x14ac:dyDescent="0.25">
      <c r="A1504" s="121" t="s">
        <v>4601</v>
      </c>
      <c r="B1504" s="115">
        <v>21.1</v>
      </c>
      <c r="C1504" s="122" t="s">
        <v>521</v>
      </c>
      <c r="D1504" s="121">
        <v>20190911</v>
      </c>
      <c r="E1504" s="115">
        <v>21.1</v>
      </c>
      <c r="F1504" s="122" t="s">
        <v>4602</v>
      </c>
      <c r="G1504" s="122" t="s">
        <v>3313</v>
      </c>
      <c r="H1504" s="121" t="s">
        <v>212</v>
      </c>
    </row>
    <row r="1505" spans="1:8" ht="51" x14ac:dyDescent="0.25">
      <c r="A1505" s="121" t="s">
        <v>4603</v>
      </c>
      <c r="B1505" s="115">
        <v>101.1</v>
      </c>
      <c r="C1505" s="122" t="s">
        <v>2271</v>
      </c>
      <c r="D1505" s="121">
        <v>20190911</v>
      </c>
      <c r="E1505" s="115">
        <v>101.1</v>
      </c>
      <c r="F1505" s="122" t="s">
        <v>4604</v>
      </c>
      <c r="G1505" s="122" t="s">
        <v>3313</v>
      </c>
      <c r="H1505" s="121" t="s">
        <v>212</v>
      </c>
    </row>
    <row r="1506" spans="1:8" ht="51" x14ac:dyDescent="0.25">
      <c r="A1506" s="121" t="s">
        <v>4605</v>
      </c>
      <c r="B1506" s="115">
        <v>1.22</v>
      </c>
      <c r="C1506" s="122" t="s">
        <v>521</v>
      </c>
      <c r="D1506" s="121">
        <v>20190913</v>
      </c>
      <c r="E1506" s="115">
        <v>1.22</v>
      </c>
      <c r="F1506" s="122" t="s">
        <v>4606</v>
      </c>
      <c r="G1506" s="122" t="s">
        <v>3874</v>
      </c>
      <c r="H1506" s="121" t="s">
        <v>212</v>
      </c>
    </row>
    <row r="1507" spans="1:8" ht="51" x14ac:dyDescent="0.25">
      <c r="A1507" s="121" t="s">
        <v>4607</v>
      </c>
      <c r="B1507" s="115">
        <v>30.55</v>
      </c>
      <c r="C1507" s="122" t="s">
        <v>620</v>
      </c>
      <c r="D1507" s="121">
        <v>20190913</v>
      </c>
      <c r="E1507" s="115">
        <v>30.55</v>
      </c>
      <c r="F1507" s="122" t="s">
        <v>4608</v>
      </c>
      <c r="G1507" s="122" t="s">
        <v>3369</v>
      </c>
      <c r="H1507" s="121" t="s">
        <v>212</v>
      </c>
    </row>
    <row r="1508" spans="1:8" ht="63.75" x14ac:dyDescent="0.25">
      <c r="A1508" s="121" t="s">
        <v>4609</v>
      </c>
      <c r="B1508" s="115">
        <v>4.37</v>
      </c>
      <c r="C1508" s="122" t="s">
        <v>521</v>
      </c>
      <c r="D1508" s="121">
        <v>20190917</v>
      </c>
      <c r="E1508" s="115">
        <v>4.37</v>
      </c>
      <c r="F1508" s="122" t="s">
        <v>4610</v>
      </c>
      <c r="G1508" s="122" t="s">
        <v>3369</v>
      </c>
      <c r="H1508" s="121" t="s">
        <v>212</v>
      </c>
    </row>
    <row r="1509" spans="1:8" ht="51" x14ac:dyDescent="0.25">
      <c r="A1509" s="121" t="s">
        <v>4611</v>
      </c>
      <c r="B1509" s="115">
        <v>68.099999999999994</v>
      </c>
      <c r="C1509" s="122" t="s">
        <v>2391</v>
      </c>
      <c r="D1509" s="121">
        <v>20190917</v>
      </c>
      <c r="E1509" s="115">
        <v>68.099999999999994</v>
      </c>
      <c r="F1509" s="122" t="s">
        <v>4612</v>
      </c>
      <c r="G1509" s="122" t="s">
        <v>3369</v>
      </c>
      <c r="H1509" s="121" t="s">
        <v>212</v>
      </c>
    </row>
    <row r="1510" spans="1:8" ht="63.75" x14ac:dyDescent="0.25">
      <c r="A1510" s="121" t="s">
        <v>4613</v>
      </c>
      <c r="B1510" s="115">
        <v>77.5</v>
      </c>
      <c r="C1510" s="122" t="s">
        <v>521</v>
      </c>
      <c r="D1510" s="121">
        <v>20190918</v>
      </c>
      <c r="E1510" s="115">
        <v>77.5</v>
      </c>
      <c r="F1510" s="122" t="s">
        <v>4614</v>
      </c>
      <c r="G1510" s="122" t="s">
        <v>3316</v>
      </c>
      <c r="H1510" s="121" t="s">
        <v>212</v>
      </c>
    </row>
    <row r="1511" spans="1:8" ht="63.75" x14ac:dyDescent="0.25">
      <c r="A1511" s="121" t="s">
        <v>4615</v>
      </c>
      <c r="B1511" s="115">
        <v>47.7</v>
      </c>
      <c r="C1511" s="122" t="s">
        <v>372</v>
      </c>
      <c r="D1511" s="121">
        <v>20190918</v>
      </c>
      <c r="E1511" s="115">
        <v>47.7</v>
      </c>
      <c r="F1511" s="122" t="s">
        <v>4616</v>
      </c>
      <c r="G1511" s="122" t="s">
        <v>3316</v>
      </c>
      <c r="H1511" s="121" t="s">
        <v>212</v>
      </c>
    </row>
    <row r="1512" spans="1:8" ht="51" x14ac:dyDescent="0.25">
      <c r="A1512" s="121" t="s">
        <v>4617</v>
      </c>
      <c r="B1512" s="115">
        <v>711.7</v>
      </c>
      <c r="C1512" s="122" t="s">
        <v>521</v>
      </c>
      <c r="D1512" s="121">
        <v>20190918</v>
      </c>
      <c r="E1512" s="115">
        <v>711.7</v>
      </c>
      <c r="F1512" s="122" t="s">
        <v>4618</v>
      </c>
      <c r="G1512" s="122" t="s">
        <v>3296</v>
      </c>
      <c r="H1512" s="121" t="s">
        <v>212</v>
      </c>
    </row>
    <row r="1513" spans="1:8" ht="51" x14ac:dyDescent="0.25">
      <c r="A1513" s="121" t="s">
        <v>4619</v>
      </c>
      <c r="B1513" s="115">
        <v>9.76</v>
      </c>
      <c r="C1513" s="122" t="s">
        <v>521</v>
      </c>
      <c r="D1513" s="121">
        <v>20190918</v>
      </c>
      <c r="E1513" s="115">
        <v>9.76</v>
      </c>
      <c r="F1513" s="122" t="s">
        <v>4620</v>
      </c>
      <c r="G1513" s="122" t="s">
        <v>3299</v>
      </c>
      <c r="H1513" s="121" t="s">
        <v>212</v>
      </c>
    </row>
    <row r="1514" spans="1:8" ht="51" x14ac:dyDescent="0.25">
      <c r="A1514" s="121" t="s">
        <v>4621</v>
      </c>
      <c r="B1514" s="115">
        <v>248.8</v>
      </c>
      <c r="C1514" s="122" t="s">
        <v>607</v>
      </c>
      <c r="D1514" s="121">
        <v>20190918</v>
      </c>
      <c r="E1514" s="115">
        <v>248.8</v>
      </c>
      <c r="F1514" s="122" t="s">
        <v>4622</v>
      </c>
      <c r="G1514" s="122" t="s">
        <v>3296</v>
      </c>
      <c r="H1514" s="121" t="s">
        <v>212</v>
      </c>
    </row>
    <row r="1515" spans="1:8" ht="51" x14ac:dyDescent="0.25">
      <c r="A1515" s="121" t="s">
        <v>4623</v>
      </c>
      <c r="B1515" s="115">
        <v>56.5</v>
      </c>
      <c r="C1515" s="122" t="s">
        <v>521</v>
      </c>
      <c r="D1515" s="121">
        <v>20190919</v>
      </c>
      <c r="E1515" s="115">
        <v>56.5</v>
      </c>
      <c r="F1515" s="122" t="s">
        <v>4624</v>
      </c>
      <c r="G1515" s="122" t="s">
        <v>3296</v>
      </c>
      <c r="H1515" s="121" t="s">
        <v>212</v>
      </c>
    </row>
    <row r="1516" spans="1:8" ht="51" x14ac:dyDescent="0.25">
      <c r="A1516" s="121" t="s">
        <v>4625</v>
      </c>
      <c r="B1516" s="115">
        <v>70.099999999999994</v>
      </c>
      <c r="C1516" s="122" t="s">
        <v>4626</v>
      </c>
      <c r="D1516" s="121">
        <v>20190919</v>
      </c>
      <c r="E1516" s="115">
        <v>70.099999999999994</v>
      </c>
      <c r="F1516" s="122" t="s">
        <v>4627</v>
      </c>
      <c r="G1516" s="122" t="s">
        <v>3296</v>
      </c>
      <c r="H1516" s="121" t="s">
        <v>212</v>
      </c>
    </row>
    <row r="1517" spans="1:8" ht="63.75" x14ac:dyDescent="0.25">
      <c r="A1517" s="121" t="s">
        <v>4628</v>
      </c>
      <c r="B1517" s="115">
        <v>3.12</v>
      </c>
      <c r="C1517" s="122" t="s">
        <v>521</v>
      </c>
      <c r="D1517" s="121">
        <v>20190919</v>
      </c>
      <c r="E1517" s="115">
        <v>3.12</v>
      </c>
      <c r="F1517" s="122" t="s">
        <v>4629</v>
      </c>
      <c r="G1517" s="122" t="s">
        <v>3369</v>
      </c>
      <c r="H1517" s="121" t="s">
        <v>212</v>
      </c>
    </row>
    <row r="1518" spans="1:8" ht="51" x14ac:dyDescent="0.25">
      <c r="A1518" s="121" t="s">
        <v>4630</v>
      </c>
      <c r="B1518" s="115">
        <v>6</v>
      </c>
      <c r="C1518" s="122" t="s">
        <v>942</v>
      </c>
      <c r="D1518" s="121">
        <v>20190919</v>
      </c>
      <c r="E1518" s="115">
        <v>6</v>
      </c>
      <c r="F1518" s="122" t="s">
        <v>4631</v>
      </c>
      <c r="G1518" s="122" t="s">
        <v>4197</v>
      </c>
      <c r="H1518" s="121" t="s">
        <v>212</v>
      </c>
    </row>
    <row r="1519" spans="1:8" ht="38.25" x14ac:dyDescent="0.25">
      <c r="A1519" s="121" t="s">
        <v>4632</v>
      </c>
      <c r="B1519" s="115">
        <v>186.82</v>
      </c>
      <c r="C1519" s="122" t="s">
        <v>521</v>
      </c>
      <c r="D1519" s="121">
        <v>20190920</v>
      </c>
      <c r="E1519" s="115">
        <v>186.82</v>
      </c>
      <c r="F1519" s="122" t="s">
        <v>4633</v>
      </c>
      <c r="G1519" s="122" t="s">
        <v>3296</v>
      </c>
      <c r="H1519" s="121" t="s">
        <v>212</v>
      </c>
    </row>
    <row r="1520" spans="1:8" ht="76.5" x14ac:dyDescent="0.25">
      <c r="A1520" s="121" t="s">
        <v>4634</v>
      </c>
      <c r="B1520" s="115">
        <v>290</v>
      </c>
      <c r="C1520" s="122" t="s">
        <v>521</v>
      </c>
      <c r="D1520" s="121">
        <v>20190923</v>
      </c>
      <c r="E1520" s="115">
        <v>290</v>
      </c>
      <c r="F1520" s="122" t="s">
        <v>4635</v>
      </c>
      <c r="G1520" s="122" t="s">
        <v>3316</v>
      </c>
      <c r="H1520" s="121" t="s">
        <v>212</v>
      </c>
    </row>
    <row r="1521" spans="1:8" ht="76.5" x14ac:dyDescent="0.25">
      <c r="A1521" s="121" t="s">
        <v>4636</v>
      </c>
      <c r="B1521" s="115">
        <v>15.86</v>
      </c>
      <c r="C1521" s="122" t="s">
        <v>521</v>
      </c>
      <c r="D1521" s="121">
        <v>20190923</v>
      </c>
      <c r="E1521" s="115">
        <v>15.86</v>
      </c>
      <c r="F1521" s="122" t="s">
        <v>4637</v>
      </c>
      <c r="G1521" s="122" t="s">
        <v>3319</v>
      </c>
      <c r="H1521" s="121" t="s">
        <v>212</v>
      </c>
    </row>
    <row r="1522" spans="1:8" ht="63.75" x14ac:dyDescent="0.25">
      <c r="A1522" s="121" t="s">
        <v>4638</v>
      </c>
      <c r="B1522" s="115">
        <v>106.65</v>
      </c>
      <c r="C1522" s="122" t="s">
        <v>4639</v>
      </c>
      <c r="D1522" s="121">
        <v>20190923</v>
      </c>
      <c r="E1522" s="115">
        <v>106.65</v>
      </c>
      <c r="F1522" s="122" t="s">
        <v>4640</v>
      </c>
      <c r="G1522" s="122" t="s">
        <v>3316</v>
      </c>
      <c r="H1522" s="121" t="s">
        <v>212</v>
      </c>
    </row>
    <row r="1523" spans="1:8" ht="63.75" x14ac:dyDescent="0.25">
      <c r="A1523" s="121" t="s">
        <v>4641</v>
      </c>
      <c r="B1523" s="115">
        <v>78</v>
      </c>
      <c r="C1523" s="122" t="s">
        <v>521</v>
      </c>
      <c r="D1523" s="121">
        <v>20190924</v>
      </c>
      <c r="E1523" s="115">
        <v>78</v>
      </c>
      <c r="F1523" s="122" t="s">
        <v>4642</v>
      </c>
      <c r="G1523" s="122" t="s">
        <v>3296</v>
      </c>
      <c r="H1523" s="121" t="s">
        <v>212</v>
      </c>
    </row>
    <row r="1524" spans="1:8" ht="63.75" x14ac:dyDescent="0.25">
      <c r="A1524" s="121" t="s">
        <v>4643</v>
      </c>
      <c r="B1524" s="115">
        <v>220.1</v>
      </c>
      <c r="C1524" s="122" t="s">
        <v>3440</v>
      </c>
      <c r="D1524" s="121">
        <v>20190924</v>
      </c>
      <c r="E1524" s="115">
        <v>220.1</v>
      </c>
      <c r="F1524" s="122" t="s">
        <v>4644</v>
      </c>
      <c r="G1524" s="122" t="s">
        <v>3296</v>
      </c>
      <c r="H1524" s="121" t="s">
        <v>212</v>
      </c>
    </row>
    <row r="1525" spans="1:8" ht="76.5" x14ac:dyDescent="0.25">
      <c r="A1525" s="121" t="s">
        <v>4645</v>
      </c>
      <c r="B1525" s="115">
        <v>60.3</v>
      </c>
      <c r="C1525" s="122" t="s">
        <v>521</v>
      </c>
      <c r="D1525" s="121">
        <v>20190924</v>
      </c>
      <c r="E1525" s="115">
        <v>60.3</v>
      </c>
      <c r="F1525" s="122" t="s">
        <v>4646</v>
      </c>
      <c r="G1525" s="122" t="s">
        <v>3316</v>
      </c>
      <c r="H1525" s="121" t="s">
        <v>212</v>
      </c>
    </row>
    <row r="1526" spans="1:8" ht="51" x14ac:dyDescent="0.25">
      <c r="A1526" s="121" t="s">
        <v>4647</v>
      </c>
      <c r="B1526" s="115">
        <v>40.4</v>
      </c>
      <c r="C1526" s="122" t="s">
        <v>521</v>
      </c>
      <c r="D1526" s="121">
        <v>20190924</v>
      </c>
      <c r="E1526" s="115">
        <v>40.4</v>
      </c>
      <c r="F1526" s="122" t="s">
        <v>4648</v>
      </c>
      <c r="G1526" s="122" t="s">
        <v>3296</v>
      </c>
      <c r="H1526" s="121" t="s">
        <v>212</v>
      </c>
    </row>
    <row r="1527" spans="1:8" ht="51" x14ac:dyDescent="0.25">
      <c r="A1527" s="121" t="s">
        <v>4649</v>
      </c>
      <c r="B1527" s="115">
        <v>50.55</v>
      </c>
      <c r="C1527" s="122" t="s">
        <v>2310</v>
      </c>
      <c r="D1527" s="121">
        <v>20190924</v>
      </c>
      <c r="E1527" s="115">
        <v>50.55</v>
      </c>
      <c r="F1527" s="122" t="s">
        <v>4650</v>
      </c>
      <c r="G1527" s="122" t="s">
        <v>3296</v>
      </c>
      <c r="H1527" s="121" t="s">
        <v>212</v>
      </c>
    </row>
    <row r="1528" spans="1:8" ht="51" x14ac:dyDescent="0.25">
      <c r="A1528" s="121" t="s">
        <v>4651</v>
      </c>
      <c r="B1528" s="115">
        <v>191.1</v>
      </c>
      <c r="C1528" s="122" t="s">
        <v>479</v>
      </c>
      <c r="D1528" s="121">
        <v>20190924</v>
      </c>
      <c r="E1528" s="115">
        <v>191.1</v>
      </c>
      <c r="F1528" s="122" t="s">
        <v>4652</v>
      </c>
      <c r="G1528" s="122" t="s">
        <v>3313</v>
      </c>
      <c r="H1528" s="121" t="s">
        <v>212</v>
      </c>
    </row>
    <row r="1529" spans="1:8" ht="51" x14ac:dyDescent="0.25">
      <c r="A1529" s="121" t="s">
        <v>4653</v>
      </c>
      <c r="B1529" s="115">
        <v>191.1</v>
      </c>
      <c r="C1529" s="122" t="s">
        <v>479</v>
      </c>
      <c r="D1529" s="121">
        <v>20190924</v>
      </c>
      <c r="E1529" s="115">
        <v>191.1</v>
      </c>
      <c r="F1529" s="122" t="s">
        <v>4654</v>
      </c>
      <c r="G1529" s="122" t="s">
        <v>3313</v>
      </c>
      <c r="H1529" s="121" t="s">
        <v>212</v>
      </c>
    </row>
    <row r="1530" spans="1:8" ht="51" x14ac:dyDescent="0.25">
      <c r="A1530" s="121" t="s">
        <v>4655</v>
      </c>
      <c r="B1530" s="115">
        <v>363.1</v>
      </c>
      <c r="C1530" s="122" t="s">
        <v>521</v>
      </c>
      <c r="D1530" s="121">
        <v>20190924</v>
      </c>
      <c r="E1530" s="115">
        <v>363.1</v>
      </c>
      <c r="F1530" s="122" t="s">
        <v>4656</v>
      </c>
      <c r="G1530" s="122" t="s">
        <v>3313</v>
      </c>
      <c r="H1530" s="121" t="s">
        <v>212</v>
      </c>
    </row>
    <row r="1531" spans="1:8" ht="51" x14ac:dyDescent="0.25">
      <c r="A1531" s="121" t="s">
        <v>4657</v>
      </c>
      <c r="B1531" s="115">
        <v>441.68</v>
      </c>
      <c r="C1531" s="122" t="s">
        <v>479</v>
      </c>
      <c r="D1531" s="121">
        <v>20190924</v>
      </c>
      <c r="E1531" s="115">
        <v>441.68</v>
      </c>
      <c r="F1531" s="122" t="s">
        <v>4658</v>
      </c>
      <c r="G1531" s="122" t="s">
        <v>3313</v>
      </c>
      <c r="H1531" s="121" t="s">
        <v>212</v>
      </c>
    </row>
    <row r="1532" spans="1:8" ht="51" x14ac:dyDescent="0.25">
      <c r="A1532" s="121" t="s">
        <v>4659</v>
      </c>
      <c r="B1532" s="115">
        <v>30.55</v>
      </c>
      <c r="C1532" s="122" t="s">
        <v>1935</v>
      </c>
      <c r="D1532" s="121">
        <v>20190925</v>
      </c>
      <c r="E1532" s="115">
        <v>30.55</v>
      </c>
      <c r="F1532" s="122" t="s">
        <v>4660</v>
      </c>
      <c r="G1532" s="122" t="s">
        <v>3502</v>
      </c>
      <c r="H1532" s="121" t="s">
        <v>212</v>
      </c>
    </row>
    <row r="1533" spans="1:8" ht="51" x14ac:dyDescent="0.25">
      <c r="A1533" s="121" t="s">
        <v>4661</v>
      </c>
      <c r="B1533" s="115">
        <v>1236.27</v>
      </c>
      <c r="C1533" s="122" t="s">
        <v>396</v>
      </c>
      <c r="D1533" s="121">
        <v>20190926</v>
      </c>
      <c r="E1533" s="115">
        <v>1236.27</v>
      </c>
      <c r="F1533" s="122" t="s">
        <v>4662</v>
      </c>
      <c r="G1533" s="122" t="s">
        <v>4663</v>
      </c>
      <c r="H1533" s="121" t="s">
        <v>212</v>
      </c>
    </row>
    <row r="1534" spans="1:8" ht="76.5" x14ac:dyDescent="0.25">
      <c r="A1534" s="121" t="s">
        <v>4664</v>
      </c>
      <c r="B1534" s="115">
        <v>24</v>
      </c>
      <c r="C1534" s="122" t="s">
        <v>521</v>
      </c>
      <c r="D1534" s="121">
        <v>20190926</v>
      </c>
      <c r="E1534" s="115">
        <v>24</v>
      </c>
      <c r="F1534" s="122" t="s">
        <v>4665</v>
      </c>
      <c r="G1534" s="122" t="s">
        <v>3316</v>
      </c>
      <c r="H1534" s="121" t="s">
        <v>212</v>
      </c>
    </row>
    <row r="1535" spans="1:8" ht="63.75" x14ac:dyDescent="0.25">
      <c r="A1535" s="121" t="s">
        <v>4666</v>
      </c>
      <c r="B1535" s="115">
        <v>9.64</v>
      </c>
      <c r="C1535" s="122" t="s">
        <v>521</v>
      </c>
      <c r="D1535" s="121">
        <v>20190926</v>
      </c>
      <c r="E1535" s="115">
        <v>9.64</v>
      </c>
      <c r="F1535" s="122" t="s">
        <v>4667</v>
      </c>
      <c r="G1535" s="122" t="s">
        <v>3502</v>
      </c>
      <c r="H1535" s="121" t="s">
        <v>212</v>
      </c>
    </row>
    <row r="1536" spans="1:8" ht="63.75" x14ac:dyDescent="0.25">
      <c r="A1536" s="121" t="s">
        <v>4668</v>
      </c>
      <c r="B1536" s="115">
        <v>1152</v>
      </c>
      <c r="C1536" s="122" t="s">
        <v>607</v>
      </c>
      <c r="D1536" s="121">
        <v>20190926</v>
      </c>
      <c r="E1536" s="115">
        <v>1152</v>
      </c>
      <c r="F1536" s="122" t="s">
        <v>4669</v>
      </c>
      <c r="G1536" s="122" t="s">
        <v>3502</v>
      </c>
      <c r="H1536" s="121" t="s">
        <v>212</v>
      </c>
    </row>
    <row r="1537" spans="1:8" ht="38.25" x14ac:dyDescent="0.25">
      <c r="A1537" s="121" t="s">
        <v>4670</v>
      </c>
      <c r="B1537" s="115">
        <v>39.700000000000003</v>
      </c>
      <c r="C1537" s="122" t="s">
        <v>620</v>
      </c>
      <c r="D1537" s="121">
        <v>20190926</v>
      </c>
      <c r="E1537" s="115">
        <v>39.700000000000003</v>
      </c>
      <c r="F1537" s="122" t="s">
        <v>4671</v>
      </c>
      <c r="G1537" s="122" t="s">
        <v>3369</v>
      </c>
      <c r="H1537" s="121" t="s">
        <v>212</v>
      </c>
    </row>
    <row r="1538" spans="1:8" ht="51" x14ac:dyDescent="0.25">
      <c r="A1538" s="121" t="s">
        <v>4672</v>
      </c>
      <c r="B1538" s="115">
        <v>118.3</v>
      </c>
      <c r="C1538" s="122" t="s">
        <v>2528</v>
      </c>
      <c r="D1538" s="121">
        <v>20190930</v>
      </c>
      <c r="E1538" s="115">
        <v>118.3</v>
      </c>
      <c r="F1538" s="122" t="s">
        <v>4673</v>
      </c>
      <c r="G1538" s="122" t="s">
        <v>3313</v>
      </c>
      <c r="H1538" s="121" t="s">
        <v>212</v>
      </c>
    </row>
    <row r="1539" spans="1:8" ht="63.75" x14ac:dyDescent="0.25">
      <c r="A1539" s="121" t="s">
        <v>4674</v>
      </c>
      <c r="B1539" s="115">
        <v>3</v>
      </c>
      <c r="C1539" s="122" t="s">
        <v>521</v>
      </c>
      <c r="D1539" s="121">
        <v>20191001</v>
      </c>
      <c r="E1539" s="115">
        <v>3</v>
      </c>
      <c r="F1539" s="122" t="s">
        <v>4675</v>
      </c>
      <c r="G1539" s="122" t="s">
        <v>3296</v>
      </c>
      <c r="H1539" s="121" t="s">
        <v>212</v>
      </c>
    </row>
    <row r="1540" spans="1:8" ht="63.75" x14ac:dyDescent="0.25">
      <c r="A1540" s="121" t="s">
        <v>4676</v>
      </c>
      <c r="B1540" s="115">
        <v>110.2</v>
      </c>
      <c r="C1540" s="122" t="s">
        <v>2366</v>
      </c>
      <c r="D1540" s="121">
        <v>20191002</v>
      </c>
      <c r="E1540" s="115">
        <v>110.2</v>
      </c>
      <c r="F1540" s="122" t="s">
        <v>4677</v>
      </c>
      <c r="G1540" s="122" t="s">
        <v>3296</v>
      </c>
      <c r="H1540" s="121" t="s">
        <v>212</v>
      </c>
    </row>
    <row r="1541" spans="1:8" ht="76.5" x14ac:dyDescent="0.25">
      <c r="A1541" s="121" t="s">
        <v>4678</v>
      </c>
      <c r="B1541" s="115">
        <v>30</v>
      </c>
      <c r="C1541" s="122" t="s">
        <v>521</v>
      </c>
      <c r="D1541" s="121">
        <v>20191003</v>
      </c>
      <c r="E1541" s="115">
        <v>30</v>
      </c>
      <c r="F1541" s="122" t="s">
        <v>4679</v>
      </c>
      <c r="G1541" s="122" t="s">
        <v>3664</v>
      </c>
      <c r="H1541" s="121" t="s">
        <v>212</v>
      </c>
    </row>
    <row r="1542" spans="1:8" ht="89.25" x14ac:dyDescent="0.25">
      <c r="A1542" s="121" t="s">
        <v>4680</v>
      </c>
      <c r="B1542" s="115">
        <v>216.7</v>
      </c>
      <c r="C1542" s="122" t="s">
        <v>607</v>
      </c>
      <c r="D1542" s="121">
        <v>20191003</v>
      </c>
      <c r="E1542" s="115">
        <v>216.7</v>
      </c>
      <c r="F1542" s="122" t="s">
        <v>4681</v>
      </c>
      <c r="G1542" s="122" t="s">
        <v>3664</v>
      </c>
      <c r="H1542" s="121" t="s">
        <v>212</v>
      </c>
    </row>
    <row r="1543" spans="1:8" ht="63.75" x14ac:dyDescent="0.25">
      <c r="A1543" s="121" t="s">
        <v>4682</v>
      </c>
      <c r="B1543" s="115">
        <v>123.9</v>
      </c>
      <c r="C1543" s="122" t="s">
        <v>372</v>
      </c>
      <c r="D1543" s="121">
        <v>20191004</v>
      </c>
      <c r="E1543" s="115">
        <v>123.9</v>
      </c>
      <c r="F1543" s="122" t="s">
        <v>4683</v>
      </c>
      <c r="G1543" s="122" t="s">
        <v>3316</v>
      </c>
      <c r="H1543" s="121" t="s">
        <v>212</v>
      </c>
    </row>
    <row r="1544" spans="1:8" ht="63.75" x14ac:dyDescent="0.25">
      <c r="A1544" s="121" t="s">
        <v>4684</v>
      </c>
      <c r="B1544" s="115">
        <v>80.8</v>
      </c>
      <c r="C1544" s="122" t="s">
        <v>521</v>
      </c>
      <c r="D1544" s="121">
        <v>20191004</v>
      </c>
      <c r="E1544" s="115">
        <v>80.8</v>
      </c>
      <c r="F1544" s="122" t="s">
        <v>4685</v>
      </c>
      <c r="G1544" s="122" t="s">
        <v>3296</v>
      </c>
      <c r="H1544" s="121" t="s">
        <v>212</v>
      </c>
    </row>
    <row r="1545" spans="1:8" ht="63.75" x14ac:dyDescent="0.25">
      <c r="A1545" s="121" t="s">
        <v>4686</v>
      </c>
      <c r="B1545" s="115">
        <v>85.2</v>
      </c>
      <c r="C1545" s="122" t="s">
        <v>2310</v>
      </c>
      <c r="D1545" s="121">
        <v>20191004</v>
      </c>
      <c r="E1545" s="115">
        <v>85.2</v>
      </c>
      <c r="F1545" s="122" t="s">
        <v>4687</v>
      </c>
      <c r="G1545" s="122" t="s">
        <v>3296</v>
      </c>
      <c r="H1545" s="121" t="s">
        <v>212</v>
      </c>
    </row>
    <row r="1546" spans="1:8" ht="38.25" x14ac:dyDescent="0.25">
      <c r="A1546" s="121" t="s">
        <v>4688</v>
      </c>
      <c r="B1546" s="115">
        <v>7879.66</v>
      </c>
      <c r="C1546" s="122" t="s">
        <v>521</v>
      </c>
      <c r="D1546" s="121">
        <v>20191004</v>
      </c>
      <c r="E1546" s="115">
        <v>7879.66</v>
      </c>
      <c r="F1546" s="122" t="s">
        <v>4689</v>
      </c>
      <c r="G1546" s="122" t="s">
        <v>3296</v>
      </c>
      <c r="H1546" s="121" t="s">
        <v>212</v>
      </c>
    </row>
    <row r="1547" spans="1:8" ht="38.25" x14ac:dyDescent="0.25">
      <c r="A1547" s="121" t="s">
        <v>4690</v>
      </c>
      <c r="B1547" s="115">
        <v>297.68</v>
      </c>
      <c r="C1547" s="122" t="s">
        <v>521</v>
      </c>
      <c r="D1547" s="121">
        <v>20191004</v>
      </c>
      <c r="E1547" s="115">
        <v>297.68</v>
      </c>
      <c r="F1547" s="122" t="s">
        <v>4691</v>
      </c>
      <c r="G1547" s="122" t="s">
        <v>3299</v>
      </c>
      <c r="H1547" s="121" t="s">
        <v>212</v>
      </c>
    </row>
    <row r="1548" spans="1:8" ht="38.25" x14ac:dyDescent="0.25">
      <c r="A1548" s="121" t="s">
        <v>4692</v>
      </c>
      <c r="B1548" s="115">
        <v>629.29999999999995</v>
      </c>
      <c r="C1548" s="122" t="s">
        <v>607</v>
      </c>
      <c r="D1548" s="121">
        <v>20191004</v>
      </c>
      <c r="E1548" s="115">
        <v>629.29999999999995</v>
      </c>
      <c r="F1548" s="122" t="s">
        <v>4693</v>
      </c>
      <c r="G1548" s="122" t="s">
        <v>3296</v>
      </c>
      <c r="H1548" s="121" t="s">
        <v>212</v>
      </c>
    </row>
    <row r="1549" spans="1:8" ht="63.75" x14ac:dyDescent="0.25">
      <c r="A1549" s="121" t="s">
        <v>4694</v>
      </c>
      <c r="B1549" s="115">
        <v>2257.14</v>
      </c>
      <c r="C1549" s="122" t="s">
        <v>1257</v>
      </c>
      <c r="D1549" s="121">
        <v>20190101</v>
      </c>
      <c r="E1549" s="115">
        <v>2257.14</v>
      </c>
      <c r="F1549" s="122" t="s">
        <v>1258</v>
      </c>
      <c r="G1549" s="122" t="s">
        <v>4371</v>
      </c>
      <c r="H1549" s="121" t="s">
        <v>212</v>
      </c>
    </row>
    <row r="1550" spans="1:8" ht="76.5" x14ac:dyDescent="0.25">
      <c r="A1550" s="121" t="s">
        <v>4695</v>
      </c>
      <c r="B1550" s="115">
        <v>26</v>
      </c>
      <c r="C1550" s="122" t="s">
        <v>521</v>
      </c>
      <c r="D1550" s="121">
        <v>20191007</v>
      </c>
      <c r="E1550" s="115">
        <v>26</v>
      </c>
      <c r="F1550" s="122" t="s">
        <v>4696</v>
      </c>
      <c r="G1550" s="122" t="s">
        <v>3664</v>
      </c>
      <c r="H1550" s="121" t="s">
        <v>212</v>
      </c>
    </row>
    <row r="1551" spans="1:8" ht="89.25" x14ac:dyDescent="0.25">
      <c r="A1551" s="121" t="s">
        <v>4697</v>
      </c>
      <c r="B1551" s="115">
        <v>120</v>
      </c>
      <c r="C1551" s="122" t="s">
        <v>607</v>
      </c>
      <c r="D1551" s="121">
        <v>20191007</v>
      </c>
      <c r="E1551" s="115">
        <v>120</v>
      </c>
      <c r="F1551" s="122" t="s">
        <v>4698</v>
      </c>
      <c r="G1551" s="122" t="s">
        <v>3664</v>
      </c>
      <c r="H1551" s="121" t="s">
        <v>212</v>
      </c>
    </row>
    <row r="1552" spans="1:8" ht="51" x14ac:dyDescent="0.25">
      <c r="A1552" s="121" t="s">
        <v>4699</v>
      </c>
      <c r="B1552" s="115">
        <v>8.07</v>
      </c>
      <c r="C1552" s="122" t="s">
        <v>521</v>
      </c>
      <c r="D1552" s="121">
        <v>20191007</v>
      </c>
      <c r="E1552" s="115">
        <v>8.07</v>
      </c>
      <c r="F1552" s="122" t="s">
        <v>4700</v>
      </c>
      <c r="G1552" s="122" t="s">
        <v>3313</v>
      </c>
      <c r="H1552" s="121" t="s">
        <v>212</v>
      </c>
    </row>
    <row r="1553" spans="1:8" ht="51" x14ac:dyDescent="0.25">
      <c r="A1553" s="121" t="s">
        <v>4701</v>
      </c>
      <c r="B1553" s="115">
        <v>162.19999999999999</v>
      </c>
      <c r="C1553" s="122" t="s">
        <v>479</v>
      </c>
      <c r="D1553" s="121">
        <v>20191007</v>
      </c>
      <c r="E1553" s="115">
        <v>162.19999999999999</v>
      </c>
      <c r="F1553" s="122" t="s">
        <v>4702</v>
      </c>
      <c r="G1553" s="122" t="s">
        <v>3313</v>
      </c>
      <c r="H1553" s="121" t="s">
        <v>212</v>
      </c>
    </row>
    <row r="1554" spans="1:8" ht="63.75" x14ac:dyDescent="0.25">
      <c r="A1554" s="121" t="s">
        <v>4703</v>
      </c>
      <c r="B1554" s="115">
        <v>20.88</v>
      </c>
      <c r="C1554" s="122" t="s">
        <v>521</v>
      </c>
      <c r="D1554" s="121">
        <v>20191007</v>
      </c>
      <c r="E1554" s="115">
        <v>20.88</v>
      </c>
      <c r="F1554" s="122" t="s">
        <v>4704</v>
      </c>
      <c r="G1554" s="122" t="s">
        <v>3313</v>
      </c>
      <c r="H1554" s="121" t="s">
        <v>212</v>
      </c>
    </row>
    <row r="1555" spans="1:8" ht="63.75" x14ac:dyDescent="0.25">
      <c r="A1555" s="121" t="s">
        <v>4705</v>
      </c>
      <c r="B1555" s="115">
        <v>211.86</v>
      </c>
      <c r="C1555" s="122" t="s">
        <v>479</v>
      </c>
      <c r="D1555" s="121">
        <v>20191007</v>
      </c>
      <c r="E1555" s="115">
        <v>211.86</v>
      </c>
      <c r="F1555" s="122" t="s">
        <v>4706</v>
      </c>
      <c r="G1555" s="122" t="s">
        <v>3313</v>
      </c>
      <c r="H1555" s="121" t="s">
        <v>212</v>
      </c>
    </row>
    <row r="1556" spans="1:8" ht="51" x14ac:dyDescent="0.25">
      <c r="A1556" s="121" t="s">
        <v>4707</v>
      </c>
      <c r="B1556" s="115">
        <v>49.2</v>
      </c>
      <c r="C1556" s="122" t="s">
        <v>521</v>
      </c>
      <c r="D1556" s="121">
        <v>20191007</v>
      </c>
      <c r="E1556" s="115">
        <v>49.2</v>
      </c>
      <c r="F1556" s="122" t="s">
        <v>4708</v>
      </c>
      <c r="G1556" s="122" t="s">
        <v>3313</v>
      </c>
      <c r="H1556" s="121" t="s">
        <v>212</v>
      </c>
    </row>
    <row r="1557" spans="1:8" ht="51" x14ac:dyDescent="0.25">
      <c r="A1557" s="121" t="s">
        <v>4709</v>
      </c>
      <c r="B1557" s="115">
        <v>163.4</v>
      </c>
      <c r="C1557" s="122" t="s">
        <v>479</v>
      </c>
      <c r="D1557" s="121">
        <v>20191007</v>
      </c>
      <c r="E1557" s="115">
        <v>163.4</v>
      </c>
      <c r="F1557" s="122" t="s">
        <v>4710</v>
      </c>
      <c r="G1557" s="122" t="s">
        <v>3313</v>
      </c>
      <c r="H1557" s="121" t="s">
        <v>212</v>
      </c>
    </row>
    <row r="1558" spans="1:8" ht="63.75" x14ac:dyDescent="0.25">
      <c r="A1558" s="121" t="s">
        <v>4711</v>
      </c>
      <c r="B1558" s="115">
        <v>60.55</v>
      </c>
      <c r="C1558" s="122" t="s">
        <v>1905</v>
      </c>
      <c r="D1558" s="121">
        <v>20191010</v>
      </c>
      <c r="E1558" s="115">
        <v>60.55</v>
      </c>
      <c r="F1558" s="122" t="s">
        <v>4712</v>
      </c>
      <c r="G1558" s="122" t="s">
        <v>3466</v>
      </c>
      <c r="H1558" s="121" t="s">
        <v>212</v>
      </c>
    </row>
    <row r="1559" spans="1:8" ht="63.75" x14ac:dyDescent="0.25">
      <c r="A1559" s="121" t="s">
        <v>4713</v>
      </c>
      <c r="B1559" s="115">
        <v>102</v>
      </c>
      <c r="C1559" s="122" t="s">
        <v>521</v>
      </c>
      <c r="D1559" s="121">
        <v>20191014</v>
      </c>
      <c r="E1559" s="115">
        <v>102</v>
      </c>
      <c r="F1559" s="122" t="s">
        <v>4714</v>
      </c>
      <c r="G1559" s="122" t="s">
        <v>3466</v>
      </c>
      <c r="H1559" s="121" t="s">
        <v>212</v>
      </c>
    </row>
    <row r="1560" spans="1:8" ht="63.75" x14ac:dyDescent="0.25">
      <c r="A1560" s="121" t="s">
        <v>4715</v>
      </c>
      <c r="B1560" s="115">
        <v>119.4</v>
      </c>
      <c r="C1560" s="122" t="s">
        <v>607</v>
      </c>
      <c r="D1560" s="121">
        <v>20191014</v>
      </c>
      <c r="E1560" s="115">
        <v>119.4</v>
      </c>
      <c r="F1560" s="122" t="s">
        <v>4716</v>
      </c>
      <c r="G1560" s="122" t="s">
        <v>3466</v>
      </c>
      <c r="H1560" s="121" t="s">
        <v>212</v>
      </c>
    </row>
    <row r="1561" spans="1:8" ht="63.75" x14ac:dyDescent="0.25">
      <c r="A1561" s="121" t="s">
        <v>4717</v>
      </c>
      <c r="B1561" s="115">
        <v>24150</v>
      </c>
      <c r="C1561" s="122" t="s">
        <v>452</v>
      </c>
      <c r="D1561" s="121">
        <v>20191014</v>
      </c>
      <c r="E1561" s="115">
        <v>24150</v>
      </c>
      <c r="F1561" s="122" t="s">
        <v>4718</v>
      </c>
      <c r="G1561" s="122" t="s">
        <v>3459</v>
      </c>
      <c r="H1561" s="121" t="s">
        <v>212</v>
      </c>
    </row>
    <row r="1562" spans="1:8" ht="63.75" x14ac:dyDescent="0.25">
      <c r="A1562" s="121" t="s">
        <v>4719</v>
      </c>
      <c r="B1562" s="115">
        <v>78.7</v>
      </c>
      <c r="C1562" s="122" t="s">
        <v>521</v>
      </c>
      <c r="D1562" s="121">
        <v>20191015</v>
      </c>
      <c r="E1562" s="115">
        <v>78.7</v>
      </c>
      <c r="F1562" s="122" t="s">
        <v>4720</v>
      </c>
      <c r="G1562" s="122" t="s">
        <v>3313</v>
      </c>
      <c r="H1562" s="121" t="s">
        <v>212</v>
      </c>
    </row>
    <row r="1563" spans="1:8" ht="63.75" x14ac:dyDescent="0.25">
      <c r="A1563" s="121" t="s">
        <v>4721</v>
      </c>
      <c r="B1563" s="115">
        <v>160.55000000000001</v>
      </c>
      <c r="C1563" s="122" t="s">
        <v>479</v>
      </c>
      <c r="D1563" s="121">
        <v>20191015</v>
      </c>
      <c r="E1563" s="115">
        <v>160.55000000000001</v>
      </c>
      <c r="F1563" s="122" t="s">
        <v>4722</v>
      </c>
      <c r="G1563" s="122" t="s">
        <v>3313</v>
      </c>
      <c r="H1563" s="121" t="s">
        <v>212</v>
      </c>
    </row>
    <row r="1564" spans="1:8" ht="51" x14ac:dyDescent="0.25">
      <c r="A1564" s="121" t="s">
        <v>4723</v>
      </c>
      <c r="B1564" s="115">
        <v>755</v>
      </c>
      <c r="C1564" s="122" t="s">
        <v>521</v>
      </c>
      <c r="D1564" s="121">
        <v>20191016</v>
      </c>
      <c r="E1564" s="115">
        <v>755</v>
      </c>
      <c r="F1564" s="122" t="s">
        <v>4724</v>
      </c>
      <c r="G1564" s="122" t="s">
        <v>3313</v>
      </c>
      <c r="H1564" s="121" t="s">
        <v>212</v>
      </c>
    </row>
    <row r="1565" spans="1:8" ht="51" x14ac:dyDescent="0.25">
      <c r="A1565" s="121" t="s">
        <v>4725</v>
      </c>
      <c r="B1565" s="115">
        <v>485.6</v>
      </c>
      <c r="C1565" s="122" t="s">
        <v>521</v>
      </c>
      <c r="D1565" s="121">
        <v>20191016</v>
      </c>
      <c r="E1565" s="115">
        <v>485.6</v>
      </c>
      <c r="F1565" s="122" t="s">
        <v>4726</v>
      </c>
      <c r="G1565" s="122" t="s">
        <v>3296</v>
      </c>
      <c r="H1565" s="121" t="s">
        <v>212</v>
      </c>
    </row>
    <row r="1566" spans="1:8" ht="38.25" x14ac:dyDescent="0.25">
      <c r="A1566" s="121" t="s">
        <v>4727</v>
      </c>
      <c r="B1566" s="115">
        <v>902.05</v>
      </c>
      <c r="C1566" s="122" t="s">
        <v>521</v>
      </c>
      <c r="D1566" s="121">
        <v>20191016</v>
      </c>
      <c r="E1566" s="115">
        <v>902.05</v>
      </c>
      <c r="F1566" s="122" t="s">
        <v>4728</v>
      </c>
      <c r="G1566" s="122" t="s">
        <v>3296</v>
      </c>
      <c r="H1566" s="121" t="s">
        <v>212</v>
      </c>
    </row>
    <row r="1567" spans="1:8" ht="51" x14ac:dyDescent="0.25">
      <c r="A1567" s="121" t="s">
        <v>4729</v>
      </c>
      <c r="B1567" s="115">
        <v>54.9</v>
      </c>
      <c r="C1567" s="122" t="s">
        <v>521</v>
      </c>
      <c r="D1567" s="121">
        <v>20191016</v>
      </c>
      <c r="E1567" s="115">
        <v>54.9</v>
      </c>
      <c r="F1567" s="122" t="s">
        <v>4730</v>
      </c>
      <c r="G1567" s="122" t="s">
        <v>3299</v>
      </c>
      <c r="H1567" s="121" t="s">
        <v>212</v>
      </c>
    </row>
    <row r="1568" spans="1:8" ht="38.25" x14ac:dyDescent="0.25">
      <c r="A1568" s="121" t="s">
        <v>4731</v>
      </c>
      <c r="B1568" s="115">
        <v>347.4</v>
      </c>
      <c r="C1568" s="122" t="s">
        <v>607</v>
      </c>
      <c r="D1568" s="121">
        <v>20191016</v>
      </c>
      <c r="E1568" s="115">
        <v>347.4</v>
      </c>
      <c r="F1568" s="122" t="s">
        <v>4732</v>
      </c>
      <c r="G1568" s="122" t="s">
        <v>3296</v>
      </c>
      <c r="H1568" s="121" t="s">
        <v>212</v>
      </c>
    </row>
    <row r="1569" spans="1:8" ht="89.25" x14ac:dyDescent="0.25">
      <c r="A1569" s="121" t="s">
        <v>4733</v>
      </c>
      <c r="B1569" s="115">
        <v>130</v>
      </c>
      <c r="C1569" s="122" t="s">
        <v>521</v>
      </c>
      <c r="D1569" s="121">
        <v>20191017</v>
      </c>
      <c r="E1569" s="115">
        <v>130</v>
      </c>
      <c r="F1569" s="122" t="s">
        <v>4734</v>
      </c>
      <c r="G1569" s="122" t="s">
        <v>3296</v>
      </c>
      <c r="H1569" s="121" t="s">
        <v>212</v>
      </c>
    </row>
    <row r="1570" spans="1:8" ht="76.5" x14ac:dyDescent="0.25">
      <c r="A1570" s="121" t="s">
        <v>4735</v>
      </c>
      <c r="B1570" s="115">
        <v>368.1</v>
      </c>
      <c r="C1570" s="122" t="s">
        <v>607</v>
      </c>
      <c r="D1570" s="121">
        <v>20191017</v>
      </c>
      <c r="E1570" s="115">
        <v>368.1</v>
      </c>
      <c r="F1570" s="122" t="s">
        <v>4736</v>
      </c>
      <c r="G1570" s="122" t="s">
        <v>3296</v>
      </c>
      <c r="H1570" s="121" t="s">
        <v>212</v>
      </c>
    </row>
    <row r="1571" spans="1:8" ht="63.75" x14ac:dyDescent="0.25">
      <c r="A1571" s="121" t="s">
        <v>4737</v>
      </c>
      <c r="B1571" s="115">
        <v>51</v>
      </c>
      <c r="C1571" s="122" t="s">
        <v>521</v>
      </c>
      <c r="D1571" s="121">
        <v>20191017</v>
      </c>
      <c r="E1571" s="115">
        <v>51</v>
      </c>
      <c r="F1571" s="122" t="s">
        <v>4738</v>
      </c>
      <c r="G1571" s="122" t="s">
        <v>3313</v>
      </c>
      <c r="H1571" s="121" t="s">
        <v>212</v>
      </c>
    </row>
    <row r="1572" spans="1:8" ht="63.75" x14ac:dyDescent="0.25">
      <c r="A1572" s="121" t="s">
        <v>4739</v>
      </c>
      <c r="B1572" s="115">
        <v>116.65</v>
      </c>
      <c r="C1572" s="122" t="s">
        <v>2528</v>
      </c>
      <c r="D1572" s="121">
        <v>20191017</v>
      </c>
      <c r="E1572" s="115">
        <v>116.65</v>
      </c>
      <c r="F1572" s="122" t="s">
        <v>4740</v>
      </c>
      <c r="G1572" s="122" t="s">
        <v>3313</v>
      </c>
      <c r="H1572" s="121" t="s">
        <v>212</v>
      </c>
    </row>
    <row r="1573" spans="1:8" ht="63.75" x14ac:dyDescent="0.25">
      <c r="A1573" s="121" t="s">
        <v>4741</v>
      </c>
      <c r="B1573" s="115">
        <v>308.7</v>
      </c>
      <c r="C1573" s="122" t="s">
        <v>479</v>
      </c>
      <c r="D1573" s="121">
        <v>20191017</v>
      </c>
      <c r="E1573" s="115">
        <v>308.7</v>
      </c>
      <c r="F1573" s="122" t="s">
        <v>4742</v>
      </c>
      <c r="G1573" s="122" t="s">
        <v>3313</v>
      </c>
      <c r="H1573" s="121" t="s">
        <v>212</v>
      </c>
    </row>
    <row r="1574" spans="1:8" ht="51" x14ac:dyDescent="0.25">
      <c r="A1574" s="121" t="s">
        <v>4743</v>
      </c>
      <c r="B1574" s="115">
        <v>78.8</v>
      </c>
      <c r="C1574" s="122" t="s">
        <v>521</v>
      </c>
      <c r="D1574" s="121">
        <v>20191018</v>
      </c>
      <c r="E1574" s="115">
        <v>78.8</v>
      </c>
      <c r="F1574" s="122" t="s">
        <v>4744</v>
      </c>
      <c r="G1574" s="122" t="s">
        <v>3296</v>
      </c>
      <c r="H1574" s="121" t="s">
        <v>212</v>
      </c>
    </row>
    <row r="1575" spans="1:8" ht="51" x14ac:dyDescent="0.25">
      <c r="A1575" s="121" t="s">
        <v>4745</v>
      </c>
      <c r="B1575" s="115">
        <v>79.900000000000006</v>
      </c>
      <c r="C1575" s="122" t="s">
        <v>2310</v>
      </c>
      <c r="D1575" s="121">
        <v>20191018</v>
      </c>
      <c r="E1575" s="115">
        <v>79.900000000000006</v>
      </c>
      <c r="F1575" s="122" t="s">
        <v>4746</v>
      </c>
      <c r="G1575" s="122" t="s">
        <v>3296</v>
      </c>
      <c r="H1575" s="121" t="s">
        <v>212</v>
      </c>
    </row>
    <row r="1576" spans="1:8" ht="51" x14ac:dyDescent="0.25">
      <c r="A1576" s="121" t="s">
        <v>4747</v>
      </c>
      <c r="B1576" s="115">
        <v>59.89</v>
      </c>
      <c r="C1576" s="122" t="s">
        <v>832</v>
      </c>
      <c r="D1576" s="121">
        <v>20191021</v>
      </c>
      <c r="E1576" s="115">
        <v>59.89</v>
      </c>
      <c r="F1576" s="122" t="s">
        <v>4748</v>
      </c>
      <c r="G1576" s="122" t="s">
        <v>4378</v>
      </c>
      <c r="H1576" s="121" t="s">
        <v>212</v>
      </c>
    </row>
    <row r="1577" spans="1:8" ht="63.75" x14ac:dyDescent="0.25">
      <c r="A1577" s="121" t="s">
        <v>4749</v>
      </c>
      <c r="B1577" s="115">
        <v>2250</v>
      </c>
      <c r="C1577" s="122" t="s">
        <v>521</v>
      </c>
      <c r="D1577" s="121">
        <v>20191022</v>
      </c>
      <c r="E1577" s="115">
        <v>2250</v>
      </c>
      <c r="F1577" s="122" t="s">
        <v>4750</v>
      </c>
      <c r="G1577" s="122" t="s">
        <v>3313</v>
      </c>
      <c r="H1577" s="121" t="s">
        <v>212</v>
      </c>
    </row>
    <row r="1578" spans="1:8" ht="63.75" x14ac:dyDescent="0.25">
      <c r="A1578" s="121" t="s">
        <v>4751</v>
      </c>
      <c r="B1578" s="115">
        <v>91078.94</v>
      </c>
      <c r="C1578" s="122" t="s">
        <v>521</v>
      </c>
      <c r="D1578" s="121">
        <v>20191022</v>
      </c>
      <c r="E1578" s="115">
        <v>91078.94</v>
      </c>
      <c r="F1578" s="122" t="s">
        <v>4752</v>
      </c>
      <c r="G1578" s="122" t="s">
        <v>3296</v>
      </c>
      <c r="H1578" s="121" t="s">
        <v>212</v>
      </c>
    </row>
    <row r="1579" spans="1:8" ht="63.75" x14ac:dyDescent="0.25">
      <c r="A1579" s="121" t="s">
        <v>4753</v>
      </c>
      <c r="B1579" s="115">
        <v>1184.01</v>
      </c>
      <c r="C1579" s="122" t="s">
        <v>521</v>
      </c>
      <c r="D1579" s="121">
        <v>20191022</v>
      </c>
      <c r="E1579" s="115">
        <v>1184.01</v>
      </c>
      <c r="F1579" s="122" t="s">
        <v>4754</v>
      </c>
      <c r="G1579" s="122" t="s">
        <v>3299</v>
      </c>
      <c r="H1579" s="121" t="s">
        <v>212</v>
      </c>
    </row>
    <row r="1580" spans="1:8" ht="63.75" x14ac:dyDescent="0.25">
      <c r="A1580" s="121" t="s">
        <v>4755</v>
      </c>
      <c r="B1580" s="115">
        <v>36000</v>
      </c>
      <c r="C1580" s="122" t="s">
        <v>452</v>
      </c>
      <c r="D1580" s="121">
        <v>20191022</v>
      </c>
      <c r="E1580" s="115">
        <v>36000</v>
      </c>
      <c r="F1580" s="122" t="s">
        <v>4756</v>
      </c>
      <c r="G1580" s="122" t="s">
        <v>3459</v>
      </c>
      <c r="H1580" s="121" t="s">
        <v>212</v>
      </c>
    </row>
    <row r="1581" spans="1:8" ht="25.5" x14ac:dyDescent="0.25">
      <c r="A1581" s="121" t="s">
        <v>4757</v>
      </c>
      <c r="B1581" s="115">
        <v>2.5499999999999998</v>
      </c>
      <c r="C1581" s="122" t="s">
        <v>2167</v>
      </c>
      <c r="D1581" s="121">
        <v>20191022</v>
      </c>
      <c r="E1581" s="115">
        <v>2.5499999999999998</v>
      </c>
      <c r="F1581" s="122" t="s">
        <v>4758</v>
      </c>
      <c r="G1581" s="122" t="s">
        <v>3313</v>
      </c>
      <c r="H1581" s="121" t="s">
        <v>212</v>
      </c>
    </row>
    <row r="1582" spans="1:8" ht="76.5" x14ac:dyDescent="0.25">
      <c r="A1582" s="121" t="s">
        <v>4759</v>
      </c>
      <c r="B1582" s="115">
        <v>6</v>
      </c>
      <c r="C1582" s="122" t="s">
        <v>521</v>
      </c>
      <c r="D1582" s="121">
        <v>20191023</v>
      </c>
      <c r="E1582" s="115">
        <v>6</v>
      </c>
      <c r="F1582" s="122" t="s">
        <v>4760</v>
      </c>
      <c r="G1582" s="122" t="s">
        <v>3313</v>
      </c>
      <c r="H1582" s="121" t="s">
        <v>212</v>
      </c>
    </row>
    <row r="1583" spans="1:8" ht="76.5" x14ac:dyDescent="0.25">
      <c r="A1583" s="121" t="s">
        <v>4761</v>
      </c>
      <c r="B1583" s="115">
        <v>462.8</v>
      </c>
      <c r="C1583" s="122" t="s">
        <v>364</v>
      </c>
      <c r="D1583" s="121">
        <v>20191023</v>
      </c>
      <c r="E1583" s="115">
        <v>462.8</v>
      </c>
      <c r="F1583" s="122" t="s">
        <v>4762</v>
      </c>
      <c r="G1583" s="122" t="s">
        <v>4045</v>
      </c>
      <c r="H1583" s="121" t="s">
        <v>212</v>
      </c>
    </row>
    <row r="1584" spans="1:8" ht="38.25" x14ac:dyDescent="0.25">
      <c r="A1584" s="121" t="s">
        <v>4763</v>
      </c>
      <c r="B1584" s="115">
        <v>1331</v>
      </c>
      <c r="C1584" s="122" t="s">
        <v>521</v>
      </c>
      <c r="D1584" s="121">
        <v>20191024</v>
      </c>
      <c r="E1584" s="115">
        <v>1331</v>
      </c>
      <c r="F1584" s="122" t="s">
        <v>4764</v>
      </c>
      <c r="G1584" s="122" t="s">
        <v>3296</v>
      </c>
      <c r="H1584" s="121" t="s">
        <v>212</v>
      </c>
    </row>
    <row r="1585" spans="1:8" ht="38.25" x14ac:dyDescent="0.25">
      <c r="A1585" s="121" t="s">
        <v>4765</v>
      </c>
      <c r="B1585" s="115">
        <v>9.76</v>
      </c>
      <c r="C1585" s="122" t="s">
        <v>521</v>
      </c>
      <c r="D1585" s="121">
        <v>20191024</v>
      </c>
      <c r="E1585" s="115">
        <v>9.76</v>
      </c>
      <c r="F1585" s="122" t="s">
        <v>4766</v>
      </c>
      <c r="G1585" s="122" t="s">
        <v>3299</v>
      </c>
      <c r="H1585" s="121" t="s">
        <v>212</v>
      </c>
    </row>
    <row r="1586" spans="1:8" ht="38.25" x14ac:dyDescent="0.25">
      <c r="A1586" s="121" t="s">
        <v>4767</v>
      </c>
      <c r="B1586" s="115">
        <v>840.55</v>
      </c>
      <c r="C1586" s="122" t="s">
        <v>607</v>
      </c>
      <c r="D1586" s="121">
        <v>20191024</v>
      </c>
      <c r="E1586" s="115">
        <v>840.55</v>
      </c>
      <c r="F1586" s="122" t="s">
        <v>4768</v>
      </c>
      <c r="G1586" s="122" t="s">
        <v>3296</v>
      </c>
      <c r="H1586" s="121" t="s">
        <v>212</v>
      </c>
    </row>
    <row r="1587" spans="1:8" ht="76.5" x14ac:dyDescent="0.25">
      <c r="A1587" s="121" t="s">
        <v>4769</v>
      </c>
      <c r="B1587" s="115">
        <v>67.099999999999994</v>
      </c>
      <c r="C1587" s="122" t="s">
        <v>527</v>
      </c>
      <c r="D1587" s="121">
        <v>20191024</v>
      </c>
      <c r="E1587" s="115">
        <v>67.099999999999994</v>
      </c>
      <c r="F1587" s="122" t="s">
        <v>4770</v>
      </c>
      <c r="G1587" s="122" t="s">
        <v>3664</v>
      </c>
      <c r="H1587" s="121" t="s">
        <v>212</v>
      </c>
    </row>
    <row r="1588" spans="1:8" ht="38.25" x14ac:dyDescent="0.25">
      <c r="A1588" s="121" t="s">
        <v>4771</v>
      </c>
      <c r="B1588" s="115">
        <v>211.1</v>
      </c>
      <c r="C1588" s="122" t="s">
        <v>479</v>
      </c>
      <c r="D1588" s="121">
        <v>20191024</v>
      </c>
      <c r="E1588" s="115">
        <v>211.1</v>
      </c>
      <c r="F1588" s="122" t="s">
        <v>4772</v>
      </c>
      <c r="G1588" s="122" t="s">
        <v>3313</v>
      </c>
      <c r="H1588" s="121" t="s">
        <v>212</v>
      </c>
    </row>
    <row r="1589" spans="1:8" ht="76.5" x14ac:dyDescent="0.25">
      <c r="A1589" s="121" t="s">
        <v>4773</v>
      </c>
      <c r="B1589" s="115">
        <v>351</v>
      </c>
      <c r="C1589" s="122" t="s">
        <v>521</v>
      </c>
      <c r="D1589" s="121">
        <v>20191024</v>
      </c>
      <c r="E1589" s="115">
        <v>351</v>
      </c>
      <c r="F1589" s="122" t="s">
        <v>4774</v>
      </c>
      <c r="G1589" s="122" t="s">
        <v>3664</v>
      </c>
      <c r="H1589" s="121" t="s">
        <v>212</v>
      </c>
    </row>
    <row r="1590" spans="1:8" ht="76.5" x14ac:dyDescent="0.25">
      <c r="A1590" s="121" t="s">
        <v>4775</v>
      </c>
      <c r="B1590" s="115">
        <v>501</v>
      </c>
      <c r="C1590" s="122" t="s">
        <v>521</v>
      </c>
      <c r="D1590" s="121">
        <v>20191024</v>
      </c>
      <c r="E1590" s="115">
        <v>501</v>
      </c>
      <c r="F1590" s="122" t="s">
        <v>4776</v>
      </c>
      <c r="G1590" s="122" t="s">
        <v>3316</v>
      </c>
      <c r="H1590" s="121" t="s">
        <v>212</v>
      </c>
    </row>
    <row r="1591" spans="1:8" ht="76.5" x14ac:dyDescent="0.25">
      <c r="A1591" s="121" t="s">
        <v>4777</v>
      </c>
      <c r="B1591" s="115">
        <v>106.1</v>
      </c>
      <c r="C1591" s="122" t="s">
        <v>521</v>
      </c>
      <c r="D1591" s="121">
        <v>20191024</v>
      </c>
      <c r="E1591" s="115">
        <v>106.1</v>
      </c>
      <c r="F1591" s="122" t="s">
        <v>4778</v>
      </c>
      <c r="G1591" s="122" t="s">
        <v>3319</v>
      </c>
      <c r="H1591" s="121" t="s">
        <v>212</v>
      </c>
    </row>
    <row r="1592" spans="1:8" ht="38.25" x14ac:dyDescent="0.25">
      <c r="A1592" s="121" t="s">
        <v>4779</v>
      </c>
      <c r="B1592" s="115">
        <v>20.190000000000001</v>
      </c>
      <c r="C1592" s="122" t="s">
        <v>1733</v>
      </c>
      <c r="D1592" s="121">
        <v>20191025</v>
      </c>
      <c r="E1592" s="115">
        <v>20.190000000000001</v>
      </c>
      <c r="F1592" s="122" t="s">
        <v>4780</v>
      </c>
      <c r="G1592" s="122" t="s">
        <v>4781</v>
      </c>
      <c r="H1592" s="121" t="s">
        <v>212</v>
      </c>
    </row>
    <row r="1593" spans="1:8" ht="76.5" x14ac:dyDescent="0.25">
      <c r="A1593" s="121" t="s">
        <v>4782</v>
      </c>
      <c r="B1593" s="115">
        <v>16</v>
      </c>
      <c r="C1593" s="122" t="s">
        <v>521</v>
      </c>
      <c r="D1593" s="121">
        <v>20191025</v>
      </c>
      <c r="E1593" s="115">
        <v>16</v>
      </c>
      <c r="F1593" s="122" t="s">
        <v>4783</v>
      </c>
      <c r="G1593" s="122" t="s">
        <v>3316</v>
      </c>
      <c r="H1593" s="121" t="s">
        <v>212</v>
      </c>
    </row>
    <row r="1594" spans="1:8" ht="76.5" x14ac:dyDescent="0.25">
      <c r="A1594" s="121" t="s">
        <v>4784</v>
      </c>
      <c r="B1594" s="115">
        <v>60.3</v>
      </c>
      <c r="C1594" s="122" t="s">
        <v>521</v>
      </c>
      <c r="D1594" s="121">
        <v>20191025</v>
      </c>
      <c r="E1594" s="115">
        <v>60.3</v>
      </c>
      <c r="F1594" s="122" t="s">
        <v>4785</v>
      </c>
      <c r="G1594" s="122" t="s">
        <v>3316</v>
      </c>
      <c r="H1594" s="121" t="s">
        <v>212</v>
      </c>
    </row>
    <row r="1595" spans="1:8" ht="76.5" x14ac:dyDescent="0.25">
      <c r="A1595" s="121" t="s">
        <v>4786</v>
      </c>
      <c r="B1595" s="115">
        <v>99.67</v>
      </c>
      <c r="C1595" s="122" t="s">
        <v>521</v>
      </c>
      <c r="D1595" s="121">
        <v>20191028</v>
      </c>
      <c r="E1595" s="115">
        <v>99.67</v>
      </c>
      <c r="F1595" s="122" t="s">
        <v>4787</v>
      </c>
      <c r="G1595" s="122" t="s">
        <v>3313</v>
      </c>
      <c r="H1595" s="121" t="s">
        <v>212</v>
      </c>
    </row>
    <row r="1596" spans="1:8" ht="76.5" x14ac:dyDescent="0.25">
      <c r="A1596" s="121" t="s">
        <v>4788</v>
      </c>
      <c r="B1596" s="115">
        <v>172.65</v>
      </c>
      <c r="C1596" s="122" t="s">
        <v>479</v>
      </c>
      <c r="D1596" s="121">
        <v>20191028</v>
      </c>
      <c r="E1596" s="115">
        <v>172.65</v>
      </c>
      <c r="F1596" s="122" t="s">
        <v>4789</v>
      </c>
      <c r="G1596" s="122" t="s">
        <v>3313</v>
      </c>
      <c r="H1596" s="121" t="s">
        <v>212</v>
      </c>
    </row>
    <row r="1597" spans="1:8" ht="51" x14ac:dyDescent="0.25">
      <c r="A1597" s="121" t="s">
        <v>4790</v>
      </c>
      <c r="B1597" s="115">
        <v>1360.01</v>
      </c>
      <c r="C1597" s="122" t="s">
        <v>4362</v>
      </c>
      <c r="D1597" s="121">
        <v>20191028</v>
      </c>
      <c r="E1597" s="115">
        <v>1360.01</v>
      </c>
      <c r="F1597" s="122" t="s">
        <v>4791</v>
      </c>
      <c r="G1597" s="122" t="s">
        <v>4364</v>
      </c>
      <c r="H1597" s="121" t="s">
        <v>212</v>
      </c>
    </row>
    <row r="1598" spans="1:8" ht="63.75" x14ac:dyDescent="0.25">
      <c r="A1598" s="121" t="s">
        <v>4792</v>
      </c>
      <c r="B1598" s="115">
        <v>1.25</v>
      </c>
      <c r="C1598" s="122" t="s">
        <v>4793</v>
      </c>
      <c r="D1598" s="121">
        <v>20191028</v>
      </c>
      <c r="E1598" s="115">
        <v>1.25</v>
      </c>
      <c r="F1598" s="122" t="s">
        <v>4794</v>
      </c>
      <c r="G1598" s="122" t="s">
        <v>4364</v>
      </c>
      <c r="H1598" s="121" t="s">
        <v>212</v>
      </c>
    </row>
    <row r="1599" spans="1:8" ht="76.5" x14ac:dyDescent="0.25">
      <c r="A1599" s="121" t="s">
        <v>4795</v>
      </c>
      <c r="B1599" s="115">
        <v>2968.04</v>
      </c>
      <c r="C1599" s="122" t="s">
        <v>521</v>
      </c>
      <c r="D1599" s="121">
        <v>20191028</v>
      </c>
      <c r="E1599" s="115">
        <v>2968.04</v>
      </c>
      <c r="F1599" s="122" t="s">
        <v>4796</v>
      </c>
      <c r="G1599" s="122" t="s">
        <v>3296</v>
      </c>
      <c r="H1599" s="121" t="s">
        <v>212</v>
      </c>
    </row>
    <row r="1600" spans="1:8" ht="76.5" x14ac:dyDescent="0.25">
      <c r="A1600" s="121" t="s">
        <v>4797</v>
      </c>
      <c r="B1600" s="115">
        <v>12.2</v>
      </c>
      <c r="C1600" s="122" t="s">
        <v>521</v>
      </c>
      <c r="D1600" s="121">
        <v>20191028</v>
      </c>
      <c r="E1600" s="115">
        <v>12.2</v>
      </c>
      <c r="F1600" s="122" t="s">
        <v>4798</v>
      </c>
      <c r="G1600" s="122" t="s">
        <v>3299</v>
      </c>
      <c r="H1600" s="121" t="s">
        <v>212</v>
      </c>
    </row>
    <row r="1601" spans="1:8" ht="76.5" x14ac:dyDescent="0.25">
      <c r="A1601" s="121" t="s">
        <v>4799</v>
      </c>
      <c r="B1601" s="115">
        <v>180</v>
      </c>
      <c r="C1601" s="122" t="s">
        <v>2687</v>
      </c>
      <c r="D1601" s="121">
        <v>20191028</v>
      </c>
      <c r="E1601" s="115">
        <v>180</v>
      </c>
      <c r="F1601" s="122" t="s">
        <v>4800</v>
      </c>
      <c r="G1601" s="122" t="s">
        <v>3296</v>
      </c>
      <c r="H1601" s="121" t="s">
        <v>212</v>
      </c>
    </row>
    <row r="1602" spans="1:8" ht="25.5" x14ac:dyDescent="0.25">
      <c r="A1602" s="121" t="s">
        <v>4801</v>
      </c>
      <c r="B1602" s="115">
        <v>5790</v>
      </c>
      <c r="C1602" s="122" t="s">
        <v>4802</v>
      </c>
      <c r="D1602" s="121">
        <v>20191029</v>
      </c>
      <c r="E1602" s="115">
        <v>5790</v>
      </c>
      <c r="F1602" s="122" t="s">
        <v>4803</v>
      </c>
      <c r="G1602" s="122" t="s">
        <v>4804</v>
      </c>
      <c r="H1602" s="121" t="s">
        <v>212</v>
      </c>
    </row>
    <row r="1603" spans="1:8" ht="76.5" x14ac:dyDescent="0.25">
      <c r="A1603" s="121" t="s">
        <v>4805</v>
      </c>
      <c r="B1603" s="115">
        <v>1161.5999999999999</v>
      </c>
      <c r="C1603" s="122" t="s">
        <v>409</v>
      </c>
      <c r="D1603" s="121">
        <v>20190101</v>
      </c>
      <c r="E1603" s="115">
        <v>1161.5999999999999</v>
      </c>
      <c r="F1603" s="122" t="s">
        <v>2848</v>
      </c>
      <c r="G1603" s="122" t="s">
        <v>3670</v>
      </c>
      <c r="H1603" s="121" t="s">
        <v>212</v>
      </c>
    </row>
    <row r="1604" spans="1:8" ht="63.75" x14ac:dyDescent="0.25">
      <c r="A1604" s="121" t="s">
        <v>4806</v>
      </c>
      <c r="B1604" s="115">
        <v>15</v>
      </c>
      <c r="C1604" s="122" t="s">
        <v>521</v>
      </c>
      <c r="D1604" s="121">
        <v>20191029</v>
      </c>
      <c r="E1604" s="115">
        <v>15</v>
      </c>
      <c r="F1604" s="122" t="s">
        <v>4807</v>
      </c>
      <c r="G1604" s="122" t="s">
        <v>3313</v>
      </c>
      <c r="H1604" s="121" t="s">
        <v>212</v>
      </c>
    </row>
    <row r="1605" spans="1:8" ht="76.5" x14ac:dyDescent="0.25">
      <c r="A1605" s="121" t="s">
        <v>4808</v>
      </c>
      <c r="B1605" s="115">
        <v>229.5</v>
      </c>
      <c r="C1605" s="122" t="s">
        <v>332</v>
      </c>
      <c r="D1605" s="121">
        <v>20190101</v>
      </c>
      <c r="E1605" s="115">
        <v>229.5</v>
      </c>
      <c r="F1605" s="122" t="s">
        <v>4809</v>
      </c>
      <c r="G1605" s="122" t="s">
        <v>3672</v>
      </c>
      <c r="H1605" s="121" t="s">
        <v>212</v>
      </c>
    </row>
    <row r="1606" spans="1:8" ht="76.5" x14ac:dyDescent="0.25">
      <c r="A1606" s="121" t="s">
        <v>4810</v>
      </c>
      <c r="B1606" s="115">
        <v>606.96</v>
      </c>
      <c r="C1606" s="122" t="s">
        <v>409</v>
      </c>
      <c r="D1606" s="121">
        <v>20190101</v>
      </c>
      <c r="E1606" s="115">
        <v>606.96</v>
      </c>
      <c r="F1606" s="122" t="s">
        <v>4811</v>
      </c>
      <c r="G1606" s="122" t="s">
        <v>3670</v>
      </c>
      <c r="H1606" s="121" t="s">
        <v>212</v>
      </c>
    </row>
    <row r="1607" spans="1:8" ht="51" x14ac:dyDescent="0.25">
      <c r="A1607" s="121" t="s">
        <v>4812</v>
      </c>
      <c r="B1607" s="115">
        <v>90.2</v>
      </c>
      <c r="C1607" s="122" t="s">
        <v>2528</v>
      </c>
      <c r="D1607" s="121">
        <v>20191029</v>
      </c>
      <c r="E1607" s="115">
        <v>90.2</v>
      </c>
      <c r="F1607" s="122" t="s">
        <v>4813</v>
      </c>
      <c r="G1607" s="122" t="s">
        <v>3313</v>
      </c>
      <c r="H1607" s="121" t="s">
        <v>212</v>
      </c>
    </row>
    <row r="1608" spans="1:8" ht="63.75" x14ac:dyDescent="0.25">
      <c r="A1608" s="121" t="s">
        <v>4814</v>
      </c>
      <c r="B1608" s="115">
        <v>900</v>
      </c>
      <c r="C1608" s="122" t="s">
        <v>521</v>
      </c>
      <c r="D1608" s="121">
        <v>20191029</v>
      </c>
      <c r="E1608" s="115">
        <v>900</v>
      </c>
      <c r="F1608" s="122" t="s">
        <v>4815</v>
      </c>
      <c r="G1608" s="122" t="s">
        <v>3313</v>
      </c>
      <c r="H1608" s="121" t="s">
        <v>212</v>
      </c>
    </row>
    <row r="1609" spans="1:8" ht="63.75" x14ac:dyDescent="0.25">
      <c r="A1609" s="121" t="s">
        <v>4816</v>
      </c>
      <c r="B1609" s="115">
        <v>15.86</v>
      </c>
      <c r="C1609" s="122" t="s">
        <v>521</v>
      </c>
      <c r="D1609" s="121">
        <v>20191029</v>
      </c>
      <c r="E1609" s="115">
        <v>15.86</v>
      </c>
      <c r="F1609" s="122" t="s">
        <v>4817</v>
      </c>
      <c r="G1609" s="122" t="s">
        <v>3299</v>
      </c>
      <c r="H1609" s="121" t="s">
        <v>212</v>
      </c>
    </row>
    <row r="1610" spans="1:8" ht="51" x14ac:dyDescent="0.25">
      <c r="A1610" s="121" t="s">
        <v>4818</v>
      </c>
      <c r="B1610" s="115">
        <v>252.75</v>
      </c>
      <c r="C1610" s="122" t="s">
        <v>2528</v>
      </c>
      <c r="D1610" s="121">
        <v>20191029</v>
      </c>
      <c r="E1610" s="115">
        <v>252.75</v>
      </c>
      <c r="F1610" s="122" t="s">
        <v>4819</v>
      </c>
      <c r="G1610" s="122" t="s">
        <v>3313</v>
      </c>
      <c r="H1610" s="121" t="s">
        <v>212</v>
      </c>
    </row>
    <row r="1611" spans="1:8" ht="38.25" x14ac:dyDescent="0.25">
      <c r="A1611" s="121" t="s">
        <v>4820</v>
      </c>
      <c r="B1611" s="115">
        <v>108.5</v>
      </c>
      <c r="C1611" s="122" t="s">
        <v>2366</v>
      </c>
      <c r="D1611" s="121">
        <v>20191029</v>
      </c>
      <c r="E1611" s="115">
        <v>108.5</v>
      </c>
      <c r="F1611" s="122" t="s">
        <v>4821</v>
      </c>
      <c r="G1611" s="122" t="s">
        <v>3296</v>
      </c>
      <c r="H1611" s="121" t="s">
        <v>212</v>
      </c>
    </row>
    <row r="1612" spans="1:8" ht="51" x14ac:dyDescent="0.25">
      <c r="A1612" s="121" t="s">
        <v>4822</v>
      </c>
      <c r="B1612" s="115">
        <v>40.4</v>
      </c>
      <c r="C1612" s="122" t="s">
        <v>521</v>
      </c>
      <c r="D1612" s="121">
        <v>20191029</v>
      </c>
      <c r="E1612" s="115">
        <v>40.4</v>
      </c>
      <c r="F1612" s="122" t="s">
        <v>4823</v>
      </c>
      <c r="G1612" s="122" t="s">
        <v>3296</v>
      </c>
      <c r="H1612" s="121" t="s">
        <v>212</v>
      </c>
    </row>
    <row r="1613" spans="1:8" ht="51" x14ac:dyDescent="0.25">
      <c r="A1613" s="121" t="s">
        <v>4824</v>
      </c>
      <c r="B1613" s="115">
        <v>44.55</v>
      </c>
      <c r="C1613" s="122" t="s">
        <v>2310</v>
      </c>
      <c r="D1613" s="121">
        <v>20191029</v>
      </c>
      <c r="E1613" s="115">
        <v>44.55</v>
      </c>
      <c r="F1613" s="122" t="s">
        <v>4825</v>
      </c>
      <c r="G1613" s="122" t="s">
        <v>3296</v>
      </c>
      <c r="H1613" s="121" t="s">
        <v>212</v>
      </c>
    </row>
    <row r="1614" spans="1:8" ht="76.5" x14ac:dyDescent="0.25">
      <c r="A1614" s="121" t="s">
        <v>4826</v>
      </c>
      <c r="B1614" s="115">
        <v>660.55</v>
      </c>
      <c r="C1614" s="122" t="s">
        <v>607</v>
      </c>
      <c r="D1614" s="121">
        <v>20191029</v>
      </c>
      <c r="E1614" s="115">
        <v>660.55</v>
      </c>
      <c r="F1614" s="122" t="s">
        <v>4827</v>
      </c>
      <c r="G1614" s="122" t="s">
        <v>4828</v>
      </c>
      <c r="H1614" s="121" t="s">
        <v>212</v>
      </c>
    </row>
    <row r="1615" spans="1:8" ht="38.25" x14ac:dyDescent="0.25">
      <c r="A1615" s="121" t="s">
        <v>4829</v>
      </c>
      <c r="B1615" s="115">
        <v>3440.88</v>
      </c>
      <c r="C1615" s="122" t="s">
        <v>4830</v>
      </c>
      <c r="D1615" s="121">
        <v>20191030</v>
      </c>
      <c r="E1615" s="115">
        <v>3440.88</v>
      </c>
      <c r="F1615" s="122" t="s">
        <v>4831</v>
      </c>
      <c r="G1615" s="122" t="s">
        <v>4832</v>
      </c>
      <c r="H1615" s="121" t="s">
        <v>212</v>
      </c>
    </row>
    <row r="1616" spans="1:8" ht="51" x14ac:dyDescent="0.25">
      <c r="A1616" s="121" t="s">
        <v>4833</v>
      </c>
      <c r="B1616" s="115">
        <v>134102.01999999999</v>
      </c>
      <c r="C1616" s="122" t="s">
        <v>930</v>
      </c>
      <c r="D1616" s="121">
        <v>20190101</v>
      </c>
      <c r="E1616" s="126">
        <v>132279.22</v>
      </c>
      <c r="F1616" s="122" t="s">
        <v>4834</v>
      </c>
      <c r="G1616" s="122" t="s">
        <v>4835</v>
      </c>
      <c r="H1616" s="121" t="s">
        <v>212</v>
      </c>
    </row>
    <row r="1617" spans="1:8" ht="51" x14ac:dyDescent="0.25">
      <c r="A1617" s="121" t="s">
        <v>4836</v>
      </c>
      <c r="B1617" s="115">
        <v>57797.42</v>
      </c>
      <c r="C1617" s="122" t="s">
        <v>930</v>
      </c>
      <c r="D1617" s="121">
        <v>20190101</v>
      </c>
      <c r="E1617" s="115">
        <v>57180.02</v>
      </c>
      <c r="F1617" s="122" t="s">
        <v>4837</v>
      </c>
      <c r="G1617" s="122" t="s">
        <v>4835</v>
      </c>
      <c r="H1617" s="121" t="s">
        <v>212</v>
      </c>
    </row>
    <row r="1618" spans="1:8" ht="38.25" x14ac:dyDescent="0.25">
      <c r="A1618" s="121" t="s">
        <v>4838</v>
      </c>
      <c r="B1618" s="115">
        <v>26933.55</v>
      </c>
      <c r="C1618" s="122" t="s">
        <v>930</v>
      </c>
      <c r="D1618" s="121">
        <v>20190101</v>
      </c>
      <c r="E1618" s="115">
        <v>26933.55</v>
      </c>
      <c r="F1618" s="122" t="s">
        <v>2861</v>
      </c>
      <c r="G1618" s="122" t="s">
        <v>4835</v>
      </c>
      <c r="H1618" s="121" t="s">
        <v>212</v>
      </c>
    </row>
    <row r="1619" spans="1:8" ht="51" x14ac:dyDescent="0.25">
      <c r="A1619" s="121" t="s">
        <v>4839</v>
      </c>
      <c r="B1619" s="115">
        <v>5809.34</v>
      </c>
      <c r="C1619" s="122" t="s">
        <v>521</v>
      </c>
      <c r="D1619" s="121">
        <v>20190101</v>
      </c>
      <c r="E1619" s="115">
        <v>5809.34</v>
      </c>
      <c r="F1619" s="122" t="s">
        <v>4840</v>
      </c>
      <c r="G1619" s="122" t="s">
        <v>3661</v>
      </c>
      <c r="H1619" s="121" t="s">
        <v>212</v>
      </c>
    </row>
    <row r="1620" spans="1:8" ht="38.25" x14ac:dyDescent="0.25">
      <c r="A1620" s="121" t="s">
        <v>4841</v>
      </c>
      <c r="B1620" s="115">
        <v>3440.88</v>
      </c>
      <c r="C1620" s="122" t="s">
        <v>4830</v>
      </c>
      <c r="D1620" s="121">
        <v>20191030</v>
      </c>
      <c r="E1620" s="115">
        <v>3440.88</v>
      </c>
      <c r="F1620" s="122" t="s">
        <v>4842</v>
      </c>
      <c r="G1620" s="122" t="s">
        <v>4832</v>
      </c>
      <c r="H1620" s="121" t="s">
        <v>212</v>
      </c>
    </row>
    <row r="1621" spans="1:8" ht="38.25" x14ac:dyDescent="0.25">
      <c r="A1621" s="121" t="s">
        <v>4843</v>
      </c>
      <c r="B1621" s="115">
        <v>3101.51</v>
      </c>
      <c r="C1621" s="122" t="s">
        <v>4830</v>
      </c>
      <c r="D1621" s="121">
        <v>20191030</v>
      </c>
      <c r="E1621" s="115">
        <v>3101.51</v>
      </c>
      <c r="F1621" s="122" t="s">
        <v>4844</v>
      </c>
      <c r="G1621" s="122" t="s">
        <v>4832</v>
      </c>
      <c r="H1621" s="121" t="s">
        <v>212</v>
      </c>
    </row>
    <row r="1622" spans="1:8" ht="38.25" x14ac:dyDescent="0.25">
      <c r="A1622" s="121" t="s">
        <v>4845</v>
      </c>
      <c r="B1622" s="115">
        <v>849</v>
      </c>
      <c r="C1622" s="122" t="s">
        <v>332</v>
      </c>
      <c r="D1622" s="121">
        <v>20191030</v>
      </c>
      <c r="E1622" s="115">
        <v>849</v>
      </c>
      <c r="F1622" s="122" t="s">
        <v>4846</v>
      </c>
      <c r="G1622" s="122" t="s">
        <v>4450</v>
      </c>
      <c r="H1622" s="121" t="s">
        <v>212</v>
      </c>
    </row>
    <row r="1623" spans="1:8" ht="38.25" x14ac:dyDescent="0.25">
      <c r="A1623" s="121" t="s">
        <v>4847</v>
      </c>
      <c r="B1623" s="115">
        <v>476.04</v>
      </c>
      <c r="C1623" s="122" t="s">
        <v>521</v>
      </c>
      <c r="D1623" s="121">
        <v>20191031</v>
      </c>
      <c r="E1623" s="115">
        <v>476.04</v>
      </c>
      <c r="F1623" s="122" t="s">
        <v>4848</v>
      </c>
      <c r="G1623" s="122" t="s">
        <v>3296</v>
      </c>
      <c r="H1623" s="121" t="s">
        <v>212</v>
      </c>
    </row>
    <row r="1624" spans="1:8" ht="38.25" x14ac:dyDescent="0.25">
      <c r="A1624" s="121" t="s">
        <v>4849</v>
      </c>
      <c r="B1624" s="115">
        <v>590.6</v>
      </c>
      <c r="C1624" s="122" t="s">
        <v>607</v>
      </c>
      <c r="D1624" s="121">
        <v>20191031</v>
      </c>
      <c r="E1624" s="115">
        <v>590.6</v>
      </c>
      <c r="F1624" s="122" t="s">
        <v>4850</v>
      </c>
      <c r="G1624" s="122" t="s">
        <v>3296</v>
      </c>
      <c r="H1624" s="121" t="s">
        <v>212</v>
      </c>
    </row>
    <row r="1625" spans="1:8" ht="63.75" x14ac:dyDescent="0.25">
      <c r="A1625" s="121" t="s">
        <v>4851</v>
      </c>
      <c r="B1625" s="115">
        <v>78.8</v>
      </c>
      <c r="C1625" s="122" t="s">
        <v>521</v>
      </c>
      <c r="D1625" s="121">
        <v>20191106</v>
      </c>
      <c r="E1625" s="115">
        <v>78.8</v>
      </c>
      <c r="F1625" s="122" t="s">
        <v>4852</v>
      </c>
      <c r="G1625" s="122" t="s">
        <v>3296</v>
      </c>
      <c r="H1625" s="121" t="s">
        <v>212</v>
      </c>
    </row>
    <row r="1626" spans="1:8" ht="63.75" x14ac:dyDescent="0.25">
      <c r="A1626" s="121" t="s">
        <v>4853</v>
      </c>
      <c r="B1626" s="115">
        <v>82.1</v>
      </c>
      <c r="C1626" s="122" t="s">
        <v>2310</v>
      </c>
      <c r="D1626" s="121">
        <v>20191106</v>
      </c>
      <c r="E1626" s="115">
        <v>82.1</v>
      </c>
      <c r="F1626" s="122" t="s">
        <v>4854</v>
      </c>
      <c r="G1626" s="122" t="s">
        <v>3296</v>
      </c>
      <c r="H1626" s="121" t="s">
        <v>212</v>
      </c>
    </row>
    <row r="1627" spans="1:8" ht="38.25" x14ac:dyDescent="0.25">
      <c r="A1627" s="121" t="s">
        <v>4855</v>
      </c>
      <c r="B1627" s="115">
        <v>355.69</v>
      </c>
      <c r="C1627" s="122" t="s">
        <v>500</v>
      </c>
      <c r="D1627" s="121">
        <v>20191106</v>
      </c>
      <c r="E1627" s="115">
        <v>355.69</v>
      </c>
      <c r="F1627" s="122" t="s">
        <v>4856</v>
      </c>
      <c r="G1627" s="122" t="s">
        <v>4857</v>
      </c>
      <c r="H1627" s="121" t="s">
        <v>212</v>
      </c>
    </row>
    <row r="1628" spans="1:8" ht="25.5" x14ac:dyDescent="0.25">
      <c r="A1628" s="121" t="s">
        <v>4858</v>
      </c>
      <c r="B1628" s="115">
        <v>105.7</v>
      </c>
      <c r="C1628" s="122" t="s">
        <v>500</v>
      </c>
      <c r="D1628" s="121">
        <v>20191106</v>
      </c>
      <c r="E1628" s="115">
        <v>105.7</v>
      </c>
      <c r="F1628" s="122" t="s">
        <v>4859</v>
      </c>
      <c r="G1628" s="122" t="s">
        <v>4489</v>
      </c>
      <c r="H1628" s="121" t="s">
        <v>212</v>
      </c>
    </row>
    <row r="1629" spans="1:8" ht="38.25" x14ac:dyDescent="0.25">
      <c r="A1629" s="121" t="s">
        <v>4860</v>
      </c>
      <c r="B1629" s="115">
        <v>7202.72</v>
      </c>
      <c r="C1629" s="122" t="s">
        <v>521</v>
      </c>
      <c r="D1629" s="121">
        <v>20191107</v>
      </c>
      <c r="E1629" s="115">
        <v>7202.72</v>
      </c>
      <c r="F1629" s="122" t="s">
        <v>4861</v>
      </c>
      <c r="G1629" s="122" t="s">
        <v>3296</v>
      </c>
      <c r="H1629" s="121" t="s">
        <v>212</v>
      </c>
    </row>
    <row r="1630" spans="1:8" ht="51" x14ac:dyDescent="0.25">
      <c r="A1630" s="121" t="s">
        <v>4862</v>
      </c>
      <c r="B1630" s="115">
        <v>1.22</v>
      </c>
      <c r="C1630" s="122" t="s">
        <v>521</v>
      </c>
      <c r="D1630" s="121">
        <v>20191107</v>
      </c>
      <c r="E1630" s="115">
        <v>1.22</v>
      </c>
      <c r="F1630" s="122" t="s">
        <v>4863</v>
      </c>
      <c r="G1630" s="122" t="s">
        <v>3299</v>
      </c>
      <c r="H1630" s="121" t="s">
        <v>212</v>
      </c>
    </row>
    <row r="1631" spans="1:8" ht="38.25" x14ac:dyDescent="0.25">
      <c r="A1631" s="121" t="s">
        <v>4864</v>
      </c>
      <c r="B1631" s="115">
        <v>1001.6</v>
      </c>
      <c r="C1631" s="122" t="s">
        <v>607</v>
      </c>
      <c r="D1631" s="121">
        <v>20191107</v>
      </c>
      <c r="E1631" s="115">
        <v>1001.6</v>
      </c>
      <c r="F1631" s="122" t="s">
        <v>4865</v>
      </c>
      <c r="G1631" s="122" t="s">
        <v>3296</v>
      </c>
      <c r="H1631" s="121" t="s">
        <v>212</v>
      </c>
    </row>
    <row r="1632" spans="1:8" ht="63.75" x14ac:dyDescent="0.25">
      <c r="A1632" s="121" t="s">
        <v>4866</v>
      </c>
      <c r="B1632" s="115">
        <v>10.42</v>
      </c>
      <c r="C1632" s="122" t="s">
        <v>521</v>
      </c>
      <c r="D1632" s="121">
        <v>20191107</v>
      </c>
      <c r="E1632" s="115">
        <v>10.42</v>
      </c>
      <c r="F1632" s="122" t="s">
        <v>4867</v>
      </c>
      <c r="G1632" s="122" t="s">
        <v>3502</v>
      </c>
      <c r="H1632" s="121" t="s">
        <v>212</v>
      </c>
    </row>
    <row r="1633" spans="1:8" ht="63.75" x14ac:dyDescent="0.25">
      <c r="A1633" s="121" t="s">
        <v>4868</v>
      </c>
      <c r="B1633" s="115">
        <v>282.63</v>
      </c>
      <c r="C1633" s="122" t="s">
        <v>3520</v>
      </c>
      <c r="D1633" s="121">
        <v>20191107</v>
      </c>
      <c r="E1633" s="115">
        <v>282.63</v>
      </c>
      <c r="F1633" s="122" t="s">
        <v>4869</v>
      </c>
      <c r="G1633" s="122" t="s">
        <v>3502</v>
      </c>
      <c r="H1633" s="121" t="s">
        <v>212</v>
      </c>
    </row>
    <row r="1634" spans="1:8" ht="63.75" x14ac:dyDescent="0.25">
      <c r="A1634" s="121" t="s">
        <v>4870</v>
      </c>
      <c r="B1634" s="115">
        <v>26</v>
      </c>
      <c r="C1634" s="122" t="s">
        <v>521</v>
      </c>
      <c r="D1634" s="121">
        <v>20191108</v>
      </c>
      <c r="E1634" s="115">
        <v>26</v>
      </c>
      <c r="F1634" s="122" t="s">
        <v>4871</v>
      </c>
      <c r="G1634" s="122" t="s">
        <v>3296</v>
      </c>
      <c r="H1634" s="121" t="s">
        <v>212</v>
      </c>
    </row>
    <row r="1635" spans="1:8" ht="63.75" x14ac:dyDescent="0.25">
      <c r="A1635" s="121" t="s">
        <v>4872</v>
      </c>
      <c r="B1635" s="115">
        <v>80.55</v>
      </c>
      <c r="C1635" s="122" t="s">
        <v>2318</v>
      </c>
      <c r="D1635" s="121">
        <v>20191108</v>
      </c>
      <c r="E1635" s="115">
        <v>80.55</v>
      </c>
      <c r="F1635" s="122" t="s">
        <v>4873</v>
      </c>
      <c r="G1635" s="122" t="s">
        <v>3296</v>
      </c>
      <c r="H1635" s="121" t="s">
        <v>212</v>
      </c>
    </row>
    <row r="1636" spans="1:8" ht="63.75" x14ac:dyDescent="0.25">
      <c r="A1636" s="121" t="s">
        <v>4874</v>
      </c>
      <c r="B1636" s="115">
        <v>8</v>
      </c>
      <c r="C1636" s="122" t="s">
        <v>521</v>
      </c>
      <c r="D1636" s="121">
        <v>20191111</v>
      </c>
      <c r="E1636" s="115">
        <v>8</v>
      </c>
      <c r="F1636" s="122" t="s">
        <v>4875</v>
      </c>
      <c r="G1636" s="122" t="s">
        <v>3369</v>
      </c>
      <c r="H1636" s="121" t="s">
        <v>212</v>
      </c>
    </row>
    <row r="1637" spans="1:8" ht="63.75" x14ac:dyDescent="0.25">
      <c r="A1637" s="121" t="s">
        <v>4876</v>
      </c>
      <c r="B1637" s="115">
        <v>54.45</v>
      </c>
      <c r="C1637" s="122" t="s">
        <v>620</v>
      </c>
      <c r="D1637" s="121">
        <v>20191111</v>
      </c>
      <c r="E1637" s="115">
        <v>54.45</v>
      </c>
      <c r="F1637" s="122" t="s">
        <v>4877</v>
      </c>
      <c r="G1637" s="122" t="s">
        <v>3369</v>
      </c>
      <c r="H1637" s="121" t="s">
        <v>212</v>
      </c>
    </row>
    <row r="1638" spans="1:8" ht="89.25" x14ac:dyDescent="0.25">
      <c r="A1638" s="121" t="s">
        <v>4878</v>
      </c>
      <c r="B1638" s="115">
        <v>79</v>
      </c>
      <c r="C1638" s="122" t="s">
        <v>521</v>
      </c>
      <c r="D1638" s="121">
        <v>20191112</v>
      </c>
      <c r="E1638" s="115">
        <v>79</v>
      </c>
      <c r="F1638" s="122" t="s">
        <v>4879</v>
      </c>
      <c r="G1638" s="122" t="s">
        <v>3664</v>
      </c>
      <c r="H1638" s="121" t="s">
        <v>212</v>
      </c>
    </row>
    <row r="1639" spans="1:8" ht="89.25" x14ac:dyDescent="0.25">
      <c r="A1639" s="121" t="s">
        <v>4880</v>
      </c>
      <c r="B1639" s="115">
        <v>243.75</v>
      </c>
      <c r="C1639" s="122" t="s">
        <v>607</v>
      </c>
      <c r="D1639" s="121">
        <v>20191112</v>
      </c>
      <c r="E1639" s="115">
        <v>243.75</v>
      </c>
      <c r="F1639" s="122" t="s">
        <v>4881</v>
      </c>
      <c r="G1639" s="122" t="s">
        <v>3664</v>
      </c>
      <c r="H1639" s="121" t="s">
        <v>212</v>
      </c>
    </row>
    <row r="1640" spans="1:8" ht="63.75" x14ac:dyDescent="0.25">
      <c r="A1640" s="121" t="s">
        <v>4882</v>
      </c>
      <c r="B1640" s="115">
        <v>183</v>
      </c>
      <c r="C1640" s="122" t="s">
        <v>521</v>
      </c>
      <c r="D1640" s="121">
        <v>20191112</v>
      </c>
      <c r="E1640" s="115">
        <v>183</v>
      </c>
      <c r="F1640" s="122" t="s">
        <v>4883</v>
      </c>
      <c r="G1640" s="122" t="s">
        <v>3296</v>
      </c>
      <c r="H1640" s="121" t="s">
        <v>212</v>
      </c>
    </row>
    <row r="1641" spans="1:8" ht="63.75" x14ac:dyDescent="0.25">
      <c r="A1641" s="121" t="s">
        <v>4884</v>
      </c>
      <c r="B1641" s="115">
        <v>21.35</v>
      </c>
      <c r="C1641" s="122" t="s">
        <v>521</v>
      </c>
      <c r="D1641" s="121">
        <v>20191112</v>
      </c>
      <c r="E1641" s="115">
        <v>21.35</v>
      </c>
      <c r="F1641" s="122" t="s">
        <v>4885</v>
      </c>
      <c r="G1641" s="122" t="s">
        <v>3299</v>
      </c>
      <c r="H1641" s="121" t="s">
        <v>212</v>
      </c>
    </row>
    <row r="1642" spans="1:8" ht="76.5" x14ac:dyDescent="0.25">
      <c r="A1642" s="121" t="s">
        <v>4886</v>
      </c>
      <c r="B1642" s="115">
        <v>24</v>
      </c>
      <c r="C1642" s="122" t="s">
        <v>521</v>
      </c>
      <c r="D1642" s="121">
        <v>20191112</v>
      </c>
      <c r="E1642" s="115">
        <v>24</v>
      </c>
      <c r="F1642" s="122" t="s">
        <v>4887</v>
      </c>
      <c r="G1642" s="122" t="s">
        <v>4048</v>
      </c>
      <c r="H1642" s="121" t="s">
        <v>212</v>
      </c>
    </row>
    <row r="1643" spans="1:8" ht="63.75" x14ac:dyDescent="0.25">
      <c r="A1643" s="121" t="s">
        <v>4888</v>
      </c>
      <c r="B1643" s="115">
        <v>14436.87</v>
      </c>
      <c r="C1643" s="122" t="s">
        <v>500</v>
      </c>
      <c r="D1643" s="121">
        <v>20190101</v>
      </c>
      <c r="E1643" s="115">
        <v>14436.87</v>
      </c>
      <c r="F1643" s="122" t="s">
        <v>4889</v>
      </c>
      <c r="G1643" s="122" t="s">
        <v>4589</v>
      </c>
      <c r="H1643" s="121" t="s">
        <v>212</v>
      </c>
    </row>
    <row r="1644" spans="1:8" ht="63.75" x14ac:dyDescent="0.25">
      <c r="A1644" s="121" t="s">
        <v>4890</v>
      </c>
      <c r="B1644" s="115">
        <v>3293.6</v>
      </c>
      <c r="C1644" s="122" t="s">
        <v>409</v>
      </c>
      <c r="D1644" s="121">
        <v>20190101</v>
      </c>
      <c r="E1644" s="115">
        <v>3293.6</v>
      </c>
      <c r="F1644" s="122" t="s">
        <v>4891</v>
      </c>
      <c r="G1644" s="122" t="s">
        <v>4593</v>
      </c>
      <c r="H1644" s="121" t="s">
        <v>212</v>
      </c>
    </row>
    <row r="1645" spans="1:8" ht="76.5" x14ac:dyDescent="0.25">
      <c r="A1645" s="121" t="s">
        <v>4892</v>
      </c>
      <c r="B1645" s="115">
        <v>50.5</v>
      </c>
      <c r="C1645" s="122" t="s">
        <v>2396</v>
      </c>
      <c r="D1645" s="121">
        <v>20191112</v>
      </c>
      <c r="E1645" s="115">
        <v>50.5</v>
      </c>
      <c r="F1645" s="122" t="s">
        <v>4893</v>
      </c>
      <c r="G1645" s="122" t="s">
        <v>4048</v>
      </c>
      <c r="H1645" s="121" t="s">
        <v>212</v>
      </c>
    </row>
    <row r="1646" spans="1:8" ht="63.75" x14ac:dyDescent="0.25">
      <c r="A1646" s="121" t="s">
        <v>4894</v>
      </c>
      <c r="B1646" s="115">
        <v>22</v>
      </c>
      <c r="C1646" s="122" t="s">
        <v>521</v>
      </c>
      <c r="D1646" s="121">
        <v>20191112</v>
      </c>
      <c r="E1646" s="115">
        <v>22</v>
      </c>
      <c r="F1646" s="122" t="s">
        <v>4895</v>
      </c>
      <c r="G1646" s="122" t="s">
        <v>3313</v>
      </c>
      <c r="H1646" s="121" t="s">
        <v>212</v>
      </c>
    </row>
    <row r="1647" spans="1:8" ht="51" x14ac:dyDescent="0.25">
      <c r="A1647" s="121" t="s">
        <v>4896</v>
      </c>
      <c r="B1647" s="115">
        <v>191.1</v>
      </c>
      <c r="C1647" s="122" t="s">
        <v>479</v>
      </c>
      <c r="D1647" s="121">
        <v>20191112</v>
      </c>
      <c r="E1647" s="115">
        <v>191.1</v>
      </c>
      <c r="F1647" s="122" t="s">
        <v>4897</v>
      </c>
      <c r="G1647" s="122" t="s">
        <v>3313</v>
      </c>
      <c r="H1647" s="121" t="s">
        <v>212</v>
      </c>
    </row>
    <row r="1648" spans="1:8" ht="51" x14ac:dyDescent="0.25">
      <c r="A1648" s="121" t="s">
        <v>4898</v>
      </c>
      <c r="B1648" s="115">
        <v>181.1</v>
      </c>
      <c r="C1648" s="122" t="s">
        <v>479</v>
      </c>
      <c r="D1648" s="121">
        <v>20191112</v>
      </c>
      <c r="E1648" s="115">
        <v>181.1</v>
      </c>
      <c r="F1648" s="122" t="s">
        <v>4899</v>
      </c>
      <c r="G1648" s="122" t="s">
        <v>3313</v>
      </c>
      <c r="H1648" s="121" t="s">
        <v>212</v>
      </c>
    </row>
    <row r="1649" spans="1:8" ht="63.75" x14ac:dyDescent="0.25">
      <c r="A1649" s="121" t="s">
        <v>4900</v>
      </c>
      <c r="B1649" s="115">
        <v>100.85</v>
      </c>
      <c r="C1649" s="122" t="s">
        <v>521</v>
      </c>
      <c r="D1649" s="121">
        <v>20191112</v>
      </c>
      <c r="E1649" s="115">
        <v>100.85</v>
      </c>
      <c r="F1649" s="122" t="s">
        <v>4901</v>
      </c>
      <c r="G1649" s="122" t="s">
        <v>3313</v>
      </c>
      <c r="H1649" s="121" t="s">
        <v>212</v>
      </c>
    </row>
    <row r="1650" spans="1:8" ht="63.75" x14ac:dyDescent="0.25">
      <c r="A1650" s="121" t="s">
        <v>4902</v>
      </c>
      <c r="B1650" s="115">
        <v>211.1</v>
      </c>
      <c r="C1650" s="122" t="s">
        <v>479</v>
      </c>
      <c r="D1650" s="121">
        <v>20191112</v>
      </c>
      <c r="E1650" s="115">
        <v>211.1</v>
      </c>
      <c r="F1650" s="122" t="s">
        <v>4903</v>
      </c>
      <c r="G1650" s="122" t="s">
        <v>3313</v>
      </c>
      <c r="H1650" s="121" t="s">
        <v>212</v>
      </c>
    </row>
    <row r="1651" spans="1:8" ht="63.75" x14ac:dyDescent="0.25">
      <c r="A1651" s="121" t="s">
        <v>4904</v>
      </c>
      <c r="B1651" s="115">
        <v>15.8</v>
      </c>
      <c r="C1651" s="122" t="s">
        <v>521</v>
      </c>
      <c r="D1651" s="121">
        <v>20191112</v>
      </c>
      <c r="E1651" s="115">
        <v>15.8</v>
      </c>
      <c r="F1651" s="122" t="s">
        <v>4905</v>
      </c>
      <c r="G1651" s="122" t="s">
        <v>3313</v>
      </c>
      <c r="H1651" s="121" t="s">
        <v>212</v>
      </c>
    </row>
    <row r="1652" spans="1:8" ht="63.75" x14ac:dyDescent="0.25">
      <c r="A1652" s="121" t="s">
        <v>4906</v>
      </c>
      <c r="B1652" s="115">
        <v>90.55</v>
      </c>
      <c r="C1652" s="122" t="s">
        <v>479</v>
      </c>
      <c r="D1652" s="121">
        <v>20191112</v>
      </c>
      <c r="E1652" s="115">
        <v>90.55</v>
      </c>
      <c r="F1652" s="122" t="s">
        <v>4907</v>
      </c>
      <c r="G1652" s="122" t="s">
        <v>3313</v>
      </c>
      <c r="H1652" s="121" t="s">
        <v>212</v>
      </c>
    </row>
    <row r="1653" spans="1:8" ht="63.75" x14ac:dyDescent="0.25">
      <c r="A1653" s="121" t="s">
        <v>4908</v>
      </c>
      <c r="B1653" s="115">
        <v>61.5</v>
      </c>
      <c r="C1653" s="122" t="s">
        <v>521</v>
      </c>
      <c r="D1653" s="121">
        <v>20191114</v>
      </c>
      <c r="E1653" s="115">
        <v>61.5</v>
      </c>
      <c r="F1653" s="122" t="s">
        <v>4909</v>
      </c>
      <c r="G1653" s="122" t="s">
        <v>3313</v>
      </c>
      <c r="H1653" s="121" t="s">
        <v>212</v>
      </c>
    </row>
    <row r="1654" spans="1:8" ht="51" x14ac:dyDescent="0.25">
      <c r="A1654" s="121" t="s">
        <v>4910</v>
      </c>
      <c r="B1654" s="115">
        <v>283.25</v>
      </c>
      <c r="C1654" s="122" t="s">
        <v>479</v>
      </c>
      <c r="D1654" s="121">
        <v>20191114</v>
      </c>
      <c r="E1654" s="115">
        <v>283.25</v>
      </c>
      <c r="F1654" s="122" t="s">
        <v>4911</v>
      </c>
      <c r="G1654" s="122" t="s">
        <v>3313</v>
      </c>
      <c r="H1654" s="121" t="s">
        <v>212</v>
      </c>
    </row>
    <row r="1655" spans="1:8" ht="63.75" x14ac:dyDescent="0.25">
      <c r="A1655" s="121" t="s">
        <v>4912</v>
      </c>
      <c r="B1655" s="115">
        <v>93.25</v>
      </c>
      <c r="C1655" s="122" t="s">
        <v>521</v>
      </c>
      <c r="D1655" s="121">
        <v>20191114</v>
      </c>
      <c r="E1655" s="115">
        <v>93.25</v>
      </c>
      <c r="F1655" s="122" t="s">
        <v>4913</v>
      </c>
      <c r="G1655" s="122" t="s">
        <v>3313</v>
      </c>
      <c r="H1655" s="121" t="s">
        <v>212</v>
      </c>
    </row>
    <row r="1656" spans="1:8" ht="63.75" x14ac:dyDescent="0.25">
      <c r="A1656" s="121" t="s">
        <v>4914</v>
      </c>
      <c r="B1656" s="115">
        <v>182.5</v>
      </c>
      <c r="C1656" s="122" t="s">
        <v>479</v>
      </c>
      <c r="D1656" s="121">
        <v>20191114</v>
      </c>
      <c r="E1656" s="115">
        <v>182.5</v>
      </c>
      <c r="F1656" s="122" t="s">
        <v>4915</v>
      </c>
      <c r="G1656" s="122" t="s">
        <v>3313</v>
      </c>
      <c r="H1656" s="121" t="s">
        <v>212</v>
      </c>
    </row>
    <row r="1657" spans="1:8" ht="63.75" x14ac:dyDescent="0.25">
      <c r="A1657" s="121" t="s">
        <v>4916</v>
      </c>
      <c r="B1657" s="115">
        <v>81</v>
      </c>
      <c r="C1657" s="122" t="s">
        <v>521</v>
      </c>
      <c r="D1657" s="121">
        <v>20191114</v>
      </c>
      <c r="E1657" s="115">
        <v>81</v>
      </c>
      <c r="F1657" s="122" t="s">
        <v>4917</v>
      </c>
      <c r="G1657" s="122" t="s">
        <v>3313</v>
      </c>
      <c r="H1657" s="121" t="s">
        <v>212</v>
      </c>
    </row>
    <row r="1658" spans="1:8" ht="51" x14ac:dyDescent="0.25">
      <c r="A1658" s="121" t="s">
        <v>4918</v>
      </c>
      <c r="B1658" s="115">
        <v>169.1</v>
      </c>
      <c r="C1658" s="122" t="s">
        <v>479</v>
      </c>
      <c r="D1658" s="121">
        <v>20191114</v>
      </c>
      <c r="E1658" s="115">
        <v>169.1</v>
      </c>
      <c r="F1658" s="122" t="s">
        <v>4919</v>
      </c>
      <c r="G1658" s="122" t="s">
        <v>3313</v>
      </c>
      <c r="H1658" s="121" t="s">
        <v>212</v>
      </c>
    </row>
    <row r="1659" spans="1:8" ht="63.75" x14ac:dyDescent="0.25">
      <c r="A1659" s="121" t="s">
        <v>4920</v>
      </c>
      <c r="B1659" s="115">
        <v>6</v>
      </c>
      <c r="C1659" s="122" t="s">
        <v>521</v>
      </c>
      <c r="D1659" s="121">
        <v>20191114</v>
      </c>
      <c r="E1659" s="115">
        <v>6</v>
      </c>
      <c r="F1659" s="122" t="s">
        <v>4921</v>
      </c>
      <c r="G1659" s="122" t="s">
        <v>3313</v>
      </c>
      <c r="H1659" s="121" t="s">
        <v>212</v>
      </c>
    </row>
    <row r="1660" spans="1:8" ht="51" x14ac:dyDescent="0.25">
      <c r="A1660" s="121" t="s">
        <v>4922</v>
      </c>
      <c r="B1660" s="115">
        <v>137.4</v>
      </c>
      <c r="C1660" s="122" t="s">
        <v>479</v>
      </c>
      <c r="D1660" s="121">
        <v>20191114</v>
      </c>
      <c r="E1660" s="115">
        <v>137.4</v>
      </c>
      <c r="F1660" s="122" t="s">
        <v>4923</v>
      </c>
      <c r="G1660" s="122" t="s">
        <v>3313</v>
      </c>
      <c r="H1660" s="121" t="s">
        <v>212</v>
      </c>
    </row>
    <row r="1661" spans="1:8" ht="51" x14ac:dyDescent="0.25">
      <c r="A1661" s="121" t="s">
        <v>4924</v>
      </c>
      <c r="B1661" s="115">
        <v>26</v>
      </c>
      <c r="C1661" s="122" t="s">
        <v>521</v>
      </c>
      <c r="D1661" s="121">
        <v>20191115</v>
      </c>
      <c r="E1661" s="115">
        <v>26</v>
      </c>
      <c r="F1661" s="122" t="s">
        <v>4925</v>
      </c>
      <c r="G1661" s="122" t="s">
        <v>3296</v>
      </c>
      <c r="H1661" s="121" t="s">
        <v>212</v>
      </c>
    </row>
    <row r="1662" spans="1:8" ht="51" x14ac:dyDescent="0.25">
      <c r="A1662" s="121" t="s">
        <v>4926</v>
      </c>
      <c r="B1662" s="115">
        <v>73.2</v>
      </c>
      <c r="C1662" s="122" t="s">
        <v>3440</v>
      </c>
      <c r="D1662" s="121">
        <v>20191115</v>
      </c>
      <c r="E1662" s="115">
        <v>73.2</v>
      </c>
      <c r="F1662" s="122" t="s">
        <v>4927</v>
      </c>
      <c r="G1662" s="122" t="s">
        <v>3296</v>
      </c>
      <c r="H1662" s="121" t="s">
        <v>212</v>
      </c>
    </row>
    <row r="1663" spans="1:8" ht="51" x14ac:dyDescent="0.25">
      <c r="A1663" s="121" t="s">
        <v>4928</v>
      </c>
      <c r="B1663" s="115">
        <v>7930</v>
      </c>
      <c r="C1663" s="122" t="s">
        <v>1025</v>
      </c>
      <c r="D1663" s="121">
        <v>20191115</v>
      </c>
      <c r="E1663" s="115">
        <v>4514</v>
      </c>
      <c r="F1663" s="122" t="s">
        <v>4929</v>
      </c>
      <c r="G1663" s="122" t="s">
        <v>4930</v>
      </c>
      <c r="H1663" s="121" t="s">
        <v>212</v>
      </c>
    </row>
    <row r="1664" spans="1:8" ht="38.25" x14ac:dyDescent="0.25">
      <c r="A1664" s="121" t="s">
        <v>4931</v>
      </c>
      <c r="B1664" s="115">
        <v>435.8</v>
      </c>
      <c r="C1664" s="122" t="s">
        <v>521</v>
      </c>
      <c r="D1664" s="121">
        <v>20191118</v>
      </c>
      <c r="E1664" s="115">
        <v>435.8</v>
      </c>
      <c r="F1664" s="122" t="s">
        <v>4932</v>
      </c>
      <c r="G1664" s="122" t="s">
        <v>3313</v>
      </c>
      <c r="H1664" s="121" t="s">
        <v>212</v>
      </c>
    </row>
    <row r="1665" spans="1:8" ht="38.25" x14ac:dyDescent="0.25">
      <c r="A1665" s="121" t="s">
        <v>4933</v>
      </c>
      <c r="B1665" s="115">
        <v>1148.8</v>
      </c>
      <c r="C1665" s="122" t="s">
        <v>521</v>
      </c>
      <c r="D1665" s="121">
        <v>20191118</v>
      </c>
      <c r="E1665" s="115">
        <v>1148.8</v>
      </c>
      <c r="F1665" s="122" t="s">
        <v>4934</v>
      </c>
      <c r="G1665" s="122" t="s">
        <v>3296</v>
      </c>
      <c r="H1665" s="121" t="s">
        <v>212</v>
      </c>
    </row>
    <row r="1666" spans="1:8" ht="38.25" x14ac:dyDescent="0.25">
      <c r="A1666" s="121" t="s">
        <v>4935</v>
      </c>
      <c r="B1666" s="115">
        <v>244</v>
      </c>
      <c r="C1666" s="122" t="s">
        <v>521</v>
      </c>
      <c r="D1666" s="121">
        <v>20191118</v>
      </c>
      <c r="E1666" s="115">
        <v>244</v>
      </c>
      <c r="F1666" s="122" t="s">
        <v>4936</v>
      </c>
      <c r="G1666" s="122" t="s">
        <v>3299</v>
      </c>
      <c r="H1666" s="121" t="s">
        <v>212</v>
      </c>
    </row>
    <row r="1667" spans="1:8" ht="38.25" x14ac:dyDescent="0.25">
      <c r="A1667" s="121" t="s">
        <v>4937</v>
      </c>
      <c r="B1667" s="115">
        <v>47.2</v>
      </c>
      <c r="C1667" s="122" t="s">
        <v>607</v>
      </c>
      <c r="D1667" s="121">
        <v>20191118</v>
      </c>
      <c r="E1667" s="115">
        <v>47.2</v>
      </c>
      <c r="F1667" s="122" t="s">
        <v>4938</v>
      </c>
      <c r="G1667" s="122" t="s">
        <v>3313</v>
      </c>
      <c r="H1667" s="121" t="s">
        <v>212</v>
      </c>
    </row>
    <row r="1668" spans="1:8" ht="38.25" x14ac:dyDescent="0.25">
      <c r="A1668" s="121" t="s">
        <v>4939</v>
      </c>
      <c r="B1668" s="115">
        <v>315.45</v>
      </c>
      <c r="C1668" s="122" t="s">
        <v>607</v>
      </c>
      <c r="D1668" s="121">
        <v>20191118</v>
      </c>
      <c r="E1668" s="115">
        <v>315.45</v>
      </c>
      <c r="F1668" s="122" t="s">
        <v>4940</v>
      </c>
      <c r="G1668" s="122" t="s">
        <v>3296</v>
      </c>
      <c r="H1668" s="121" t="s">
        <v>212</v>
      </c>
    </row>
    <row r="1669" spans="1:8" ht="76.5" x14ac:dyDescent="0.25">
      <c r="A1669" s="121" t="s">
        <v>4941</v>
      </c>
      <c r="B1669" s="115">
        <v>33.03</v>
      </c>
      <c r="C1669" s="122" t="s">
        <v>521</v>
      </c>
      <c r="D1669" s="121">
        <v>20191119</v>
      </c>
      <c r="E1669" s="115">
        <v>33.03</v>
      </c>
      <c r="F1669" s="122" t="s">
        <v>4942</v>
      </c>
      <c r="G1669" s="122" t="s">
        <v>4008</v>
      </c>
      <c r="H1669" s="121" t="s">
        <v>212</v>
      </c>
    </row>
    <row r="1670" spans="1:8" ht="63.75" x14ac:dyDescent="0.25">
      <c r="A1670" s="121" t="s">
        <v>4943</v>
      </c>
      <c r="B1670" s="115">
        <v>150</v>
      </c>
      <c r="C1670" s="122" t="s">
        <v>2496</v>
      </c>
      <c r="D1670" s="121">
        <v>20191119</v>
      </c>
      <c r="E1670" s="115">
        <v>150</v>
      </c>
      <c r="F1670" s="122" t="s">
        <v>4944</v>
      </c>
      <c r="G1670" s="122" t="s">
        <v>4008</v>
      </c>
      <c r="H1670" s="121" t="s">
        <v>212</v>
      </c>
    </row>
    <row r="1671" spans="1:8" ht="63.75" x14ac:dyDescent="0.25">
      <c r="A1671" s="121" t="s">
        <v>4945</v>
      </c>
      <c r="B1671" s="115">
        <v>10.42</v>
      </c>
      <c r="C1671" s="122" t="s">
        <v>521</v>
      </c>
      <c r="D1671" s="121">
        <v>20191119</v>
      </c>
      <c r="E1671" s="115">
        <v>10.42</v>
      </c>
      <c r="F1671" s="122" t="s">
        <v>4946</v>
      </c>
      <c r="G1671" s="122" t="s">
        <v>3502</v>
      </c>
      <c r="H1671" s="121" t="s">
        <v>212</v>
      </c>
    </row>
    <row r="1672" spans="1:8" ht="63.75" x14ac:dyDescent="0.25">
      <c r="A1672" s="121" t="s">
        <v>4947</v>
      </c>
      <c r="B1672" s="115">
        <v>21.86</v>
      </c>
      <c r="C1672" s="122" t="s">
        <v>2041</v>
      </c>
      <c r="D1672" s="121">
        <v>20191119</v>
      </c>
      <c r="E1672" s="115">
        <v>21.86</v>
      </c>
      <c r="F1672" s="122" t="s">
        <v>4948</v>
      </c>
      <c r="G1672" s="122" t="s">
        <v>3502</v>
      </c>
      <c r="H1672" s="121" t="s">
        <v>212</v>
      </c>
    </row>
    <row r="1673" spans="1:8" ht="63.75" x14ac:dyDescent="0.25">
      <c r="A1673" s="121" t="s">
        <v>4949</v>
      </c>
      <c r="B1673" s="115">
        <v>24.56</v>
      </c>
      <c r="C1673" s="122" t="s">
        <v>521</v>
      </c>
      <c r="D1673" s="121">
        <v>20191119</v>
      </c>
      <c r="E1673" s="115">
        <v>24.56</v>
      </c>
      <c r="F1673" s="122" t="s">
        <v>4950</v>
      </c>
      <c r="G1673" s="122" t="s">
        <v>3369</v>
      </c>
      <c r="H1673" s="121" t="s">
        <v>212</v>
      </c>
    </row>
    <row r="1674" spans="1:8" ht="63.75" x14ac:dyDescent="0.25">
      <c r="A1674" s="121" t="s">
        <v>4951</v>
      </c>
      <c r="B1674" s="115">
        <v>68.099999999999994</v>
      </c>
      <c r="C1674" s="122" t="s">
        <v>2391</v>
      </c>
      <c r="D1674" s="121">
        <v>20191119</v>
      </c>
      <c r="E1674" s="115">
        <v>68.099999999999994</v>
      </c>
      <c r="F1674" s="122" t="s">
        <v>4952</v>
      </c>
      <c r="G1674" s="122" t="s">
        <v>3369</v>
      </c>
      <c r="H1674" s="121" t="s">
        <v>212</v>
      </c>
    </row>
    <row r="1675" spans="1:8" ht="76.5" x14ac:dyDescent="0.25">
      <c r="A1675" s="121" t="s">
        <v>4953</v>
      </c>
      <c r="B1675" s="115">
        <v>3000</v>
      </c>
      <c r="C1675" s="122" t="s">
        <v>607</v>
      </c>
      <c r="D1675" s="121">
        <v>20191120</v>
      </c>
      <c r="E1675" s="115">
        <v>3000</v>
      </c>
      <c r="F1675" s="122" t="s">
        <v>4954</v>
      </c>
      <c r="G1675" s="122" t="s">
        <v>4278</v>
      </c>
      <c r="H1675" s="121" t="s">
        <v>212</v>
      </c>
    </row>
    <row r="1676" spans="1:8" ht="76.5" x14ac:dyDescent="0.25">
      <c r="A1676" s="121" t="s">
        <v>4955</v>
      </c>
      <c r="B1676" s="115">
        <v>4956</v>
      </c>
      <c r="C1676" s="122" t="s">
        <v>409</v>
      </c>
      <c r="D1676" s="121">
        <v>20191120</v>
      </c>
      <c r="E1676" s="115">
        <v>4956</v>
      </c>
      <c r="F1676" s="122" t="s">
        <v>4956</v>
      </c>
      <c r="G1676" s="122" t="s">
        <v>3670</v>
      </c>
      <c r="H1676" s="121" t="s">
        <v>212</v>
      </c>
    </row>
    <row r="1677" spans="1:8" ht="76.5" x14ac:dyDescent="0.25">
      <c r="A1677" s="121" t="s">
        <v>4957</v>
      </c>
      <c r="B1677" s="115">
        <v>946.33</v>
      </c>
      <c r="C1677" s="122" t="s">
        <v>332</v>
      </c>
      <c r="D1677" s="121">
        <v>20191120</v>
      </c>
      <c r="E1677" s="115">
        <v>946.33</v>
      </c>
      <c r="F1677" s="122" t="s">
        <v>4958</v>
      </c>
      <c r="G1677" s="122" t="s">
        <v>3672</v>
      </c>
      <c r="H1677" s="121" t="s">
        <v>212</v>
      </c>
    </row>
    <row r="1678" spans="1:8" ht="51" x14ac:dyDescent="0.25">
      <c r="A1678" s="121" t="s">
        <v>4959</v>
      </c>
      <c r="B1678" s="115">
        <v>122.2</v>
      </c>
      <c r="C1678" s="122" t="s">
        <v>607</v>
      </c>
      <c r="D1678" s="121">
        <v>20191120</v>
      </c>
      <c r="E1678" s="115">
        <v>122.2</v>
      </c>
      <c r="F1678" s="122" t="s">
        <v>4960</v>
      </c>
      <c r="G1678" s="122" t="s">
        <v>3296</v>
      </c>
      <c r="H1678" s="121" t="s">
        <v>212</v>
      </c>
    </row>
    <row r="1679" spans="1:8" ht="63.75" x14ac:dyDescent="0.25">
      <c r="A1679" s="121" t="s">
        <v>4961</v>
      </c>
      <c r="B1679" s="115">
        <v>14222</v>
      </c>
      <c r="C1679" s="122" t="s">
        <v>409</v>
      </c>
      <c r="D1679" s="121">
        <v>20191121</v>
      </c>
      <c r="E1679" s="115">
        <v>14222</v>
      </c>
      <c r="F1679" s="122" t="s">
        <v>4962</v>
      </c>
      <c r="G1679" s="122" t="s">
        <v>3994</v>
      </c>
      <c r="H1679" s="121" t="s">
        <v>212</v>
      </c>
    </row>
    <row r="1680" spans="1:8" ht="89.25" x14ac:dyDescent="0.25">
      <c r="A1680" s="121" t="s">
        <v>4963</v>
      </c>
      <c r="B1680" s="115">
        <v>47092</v>
      </c>
      <c r="C1680" s="122" t="s">
        <v>4802</v>
      </c>
      <c r="D1680" s="121">
        <v>20191121</v>
      </c>
      <c r="E1680" s="115">
        <v>23546</v>
      </c>
      <c r="F1680" s="122" t="s">
        <v>4964</v>
      </c>
      <c r="G1680" s="122" t="s">
        <v>3480</v>
      </c>
      <c r="H1680" s="121" t="s">
        <v>212</v>
      </c>
    </row>
    <row r="1681" spans="1:8" ht="89.25" x14ac:dyDescent="0.25">
      <c r="A1681" s="121" t="s">
        <v>4965</v>
      </c>
      <c r="B1681" s="115">
        <v>43430.78</v>
      </c>
      <c r="C1681" s="122" t="s">
        <v>4966</v>
      </c>
      <c r="D1681" s="121">
        <v>20191121</v>
      </c>
      <c r="E1681" s="115">
        <v>21714.78</v>
      </c>
      <c r="F1681" s="122" t="s">
        <v>4967</v>
      </c>
      <c r="G1681" s="122" t="s">
        <v>3480</v>
      </c>
      <c r="H1681" s="121" t="s">
        <v>212</v>
      </c>
    </row>
    <row r="1682" spans="1:8" ht="38.25" x14ac:dyDescent="0.25">
      <c r="A1682" s="121" t="s">
        <v>4968</v>
      </c>
      <c r="B1682" s="115">
        <v>4018.68</v>
      </c>
      <c r="C1682" s="122" t="s">
        <v>521</v>
      </c>
      <c r="D1682" s="121">
        <v>20191122</v>
      </c>
      <c r="E1682" s="115">
        <v>4018.68</v>
      </c>
      <c r="F1682" s="122" t="s">
        <v>4969</v>
      </c>
      <c r="G1682" s="122" t="s">
        <v>3296</v>
      </c>
      <c r="H1682" s="121" t="s">
        <v>212</v>
      </c>
    </row>
    <row r="1683" spans="1:8" ht="38.25" x14ac:dyDescent="0.25">
      <c r="A1683" s="121" t="s">
        <v>4970</v>
      </c>
      <c r="B1683" s="115">
        <v>190.32</v>
      </c>
      <c r="C1683" s="122" t="s">
        <v>521</v>
      </c>
      <c r="D1683" s="121">
        <v>20191122</v>
      </c>
      <c r="E1683" s="115">
        <v>190.32</v>
      </c>
      <c r="F1683" s="122" t="s">
        <v>4971</v>
      </c>
      <c r="G1683" s="122" t="s">
        <v>3299</v>
      </c>
      <c r="H1683" s="121" t="s">
        <v>212</v>
      </c>
    </row>
    <row r="1684" spans="1:8" ht="38.25" x14ac:dyDescent="0.25">
      <c r="A1684" s="121" t="s">
        <v>4972</v>
      </c>
      <c r="B1684" s="115">
        <v>570</v>
      </c>
      <c r="C1684" s="122" t="s">
        <v>607</v>
      </c>
      <c r="D1684" s="121">
        <v>20191122</v>
      </c>
      <c r="E1684" s="115">
        <v>570</v>
      </c>
      <c r="F1684" s="122" t="s">
        <v>4973</v>
      </c>
      <c r="G1684" s="122" t="s">
        <v>3296</v>
      </c>
      <c r="H1684" s="121" t="s">
        <v>212</v>
      </c>
    </row>
    <row r="1685" spans="1:8" ht="51" x14ac:dyDescent="0.25">
      <c r="A1685" s="121" t="s">
        <v>4974</v>
      </c>
      <c r="B1685" s="115">
        <v>26</v>
      </c>
      <c r="C1685" s="122" t="s">
        <v>521</v>
      </c>
      <c r="D1685" s="121">
        <v>20191122</v>
      </c>
      <c r="E1685" s="115">
        <v>26</v>
      </c>
      <c r="F1685" s="122" t="s">
        <v>4975</v>
      </c>
      <c r="G1685" s="122" t="s">
        <v>3296</v>
      </c>
      <c r="H1685" s="121" t="s">
        <v>212</v>
      </c>
    </row>
    <row r="1686" spans="1:8" ht="51" x14ac:dyDescent="0.25">
      <c r="A1686" s="121" t="s">
        <v>4976</v>
      </c>
      <c r="B1686" s="115">
        <v>72.099999999999994</v>
      </c>
      <c r="C1686" s="122" t="s">
        <v>3440</v>
      </c>
      <c r="D1686" s="121">
        <v>20191122</v>
      </c>
      <c r="E1686" s="115">
        <v>72.099999999999994</v>
      </c>
      <c r="F1686" s="122" t="s">
        <v>4977</v>
      </c>
      <c r="G1686" s="122" t="s">
        <v>3296</v>
      </c>
      <c r="H1686" s="121" t="s">
        <v>212</v>
      </c>
    </row>
    <row r="1687" spans="1:8" ht="63.75" x14ac:dyDescent="0.25">
      <c r="A1687" s="121" t="s">
        <v>4978</v>
      </c>
      <c r="B1687" s="115">
        <v>24.7</v>
      </c>
      <c r="C1687" s="122" t="s">
        <v>521</v>
      </c>
      <c r="D1687" s="121">
        <v>20191125</v>
      </c>
      <c r="E1687" s="115">
        <v>24.7</v>
      </c>
      <c r="F1687" s="122" t="s">
        <v>4979</v>
      </c>
      <c r="G1687" s="122" t="s">
        <v>3313</v>
      </c>
      <c r="H1687" s="121" t="s">
        <v>212</v>
      </c>
    </row>
    <row r="1688" spans="1:8" ht="51" x14ac:dyDescent="0.25">
      <c r="A1688" s="121" t="s">
        <v>4980</v>
      </c>
      <c r="B1688" s="115">
        <v>134.05000000000001</v>
      </c>
      <c r="C1688" s="122" t="s">
        <v>479</v>
      </c>
      <c r="D1688" s="121">
        <v>20191125</v>
      </c>
      <c r="E1688" s="115">
        <v>134.05000000000001</v>
      </c>
      <c r="F1688" s="122" t="s">
        <v>4981</v>
      </c>
      <c r="G1688" s="122" t="s">
        <v>3313</v>
      </c>
      <c r="H1688" s="121" t="s">
        <v>212</v>
      </c>
    </row>
    <row r="1689" spans="1:8" ht="51" x14ac:dyDescent="0.25">
      <c r="A1689" s="121" t="s">
        <v>4982</v>
      </c>
      <c r="B1689" s="115">
        <v>40.4</v>
      </c>
      <c r="C1689" s="122" t="s">
        <v>521</v>
      </c>
      <c r="D1689" s="121">
        <v>20191126</v>
      </c>
      <c r="E1689" s="115">
        <v>40.4</v>
      </c>
      <c r="F1689" s="122" t="s">
        <v>4983</v>
      </c>
      <c r="G1689" s="122" t="s">
        <v>3296</v>
      </c>
      <c r="H1689" s="121" t="s">
        <v>212</v>
      </c>
    </row>
    <row r="1690" spans="1:8" ht="51" x14ac:dyDescent="0.25">
      <c r="A1690" s="121" t="s">
        <v>4984</v>
      </c>
      <c r="B1690" s="115">
        <v>40.049999999999997</v>
      </c>
      <c r="C1690" s="122" t="s">
        <v>2310</v>
      </c>
      <c r="D1690" s="121">
        <v>20191126</v>
      </c>
      <c r="E1690" s="115">
        <v>40.049999999999997</v>
      </c>
      <c r="F1690" s="122" t="s">
        <v>4985</v>
      </c>
      <c r="G1690" s="122" t="s">
        <v>3296</v>
      </c>
      <c r="H1690" s="121" t="s">
        <v>212</v>
      </c>
    </row>
    <row r="1691" spans="1:8" ht="63.75" x14ac:dyDescent="0.25">
      <c r="A1691" s="121" t="s">
        <v>4986</v>
      </c>
      <c r="B1691" s="115">
        <v>17.649999999999999</v>
      </c>
      <c r="C1691" s="122" t="s">
        <v>521</v>
      </c>
      <c r="D1691" s="121">
        <v>20191126</v>
      </c>
      <c r="E1691" s="115">
        <v>17.649999999999999</v>
      </c>
      <c r="F1691" s="122" t="s">
        <v>4987</v>
      </c>
      <c r="G1691" s="122" t="s">
        <v>3313</v>
      </c>
      <c r="H1691" s="121" t="s">
        <v>212</v>
      </c>
    </row>
    <row r="1692" spans="1:8" ht="51" x14ac:dyDescent="0.25">
      <c r="A1692" s="121" t="s">
        <v>4988</v>
      </c>
      <c r="B1692" s="115">
        <v>181.1</v>
      </c>
      <c r="C1692" s="122" t="s">
        <v>479</v>
      </c>
      <c r="D1692" s="121">
        <v>20191126</v>
      </c>
      <c r="E1692" s="115">
        <v>181.1</v>
      </c>
      <c r="F1692" s="122" t="s">
        <v>4989</v>
      </c>
      <c r="G1692" s="122" t="s">
        <v>3313</v>
      </c>
      <c r="H1692" s="121" t="s">
        <v>212</v>
      </c>
    </row>
    <row r="1693" spans="1:8" ht="76.5" x14ac:dyDescent="0.25">
      <c r="A1693" s="121" t="s">
        <v>4990</v>
      </c>
      <c r="B1693" s="115">
        <v>19</v>
      </c>
      <c r="C1693" s="122" t="s">
        <v>521</v>
      </c>
      <c r="D1693" s="121">
        <v>20191127</v>
      </c>
      <c r="E1693" s="115">
        <v>19</v>
      </c>
      <c r="F1693" s="122" t="s">
        <v>4991</v>
      </c>
      <c r="G1693" s="122" t="s">
        <v>3316</v>
      </c>
      <c r="H1693" s="121" t="s">
        <v>212</v>
      </c>
    </row>
    <row r="1694" spans="1:8" ht="63.75" x14ac:dyDescent="0.25">
      <c r="A1694" s="121" t="s">
        <v>4992</v>
      </c>
      <c r="B1694" s="115">
        <v>91.65</v>
      </c>
      <c r="C1694" s="122" t="s">
        <v>372</v>
      </c>
      <c r="D1694" s="121">
        <v>20191127</v>
      </c>
      <c r="E1694" s="115">
        <v>83.15</v>
      </c>
      <c r="F1694" s="122" t="s">
        <v>4993</v>
      </c>
      <c r="G1694" s="122" t="s">
        <v>3316</v>
      </c>
      <c r="H1694" s="121" t="s">
        <v>212</v>
      </c>
    </row>
    <row r="1695" spans="1:8" ht="51" x14ac:dyDescent="0.25">
      <c r="A1695" s="121" t="s">
        <v>4994</v>
      </c>
      <c r="B1695" s="115">
        <v>26</v>
      </c>
      <c r="C1695" s="122" t="s">
        <v>521</v>
      </c>
      <c r="D1695" s="121">
        <v>20191127</v>
      </c>
      <c r="E1695" s="115">
        <v>26</v>
      </c>
      <c r="F1695" s="122" t="s">
        <v>4995</v>
      </c>
      <c r="G1695" s="122" t="s">
        <v>3296</v>
      </c>
      <c r="H1695" s="121" t="s">
        <v>212</v>
      </c>
    </row>
    <row r="1696" spans="1:8" ht="51" x14ac:dyDescent="0.25">
      <c r="A1696" s="121" t="s">
        <v>4996</v>
      </c>
      <c r="B1696" s="115">
        <v>81.099999999999994</v>
      </c>
      <c r="C1696" s="122" t="s">
        <v>521</v>
      </c>
      <c r="D1696" s="121">
        <v>20191127</v>
      </c>
      <c r="E1696" s="115">
        <v>81.099999999999994</v>
      </c>
      <c r="F1696" s="122" t="s">
        <v>4997</v>
      </c>
      <c r="G1696" s="122" t="s">
        <v>3296</v>
      </c>
      <c r="H1696" s="121" t="s">
        <v>212</v>
      </c>
    </row>
    <row r="1697" spans="1:8" ht="76.5" x14ac:dyDescent="0.25">
      <c r="A1697" s="121" t="s">
        <v>4998</v>
      </c>
      <c r="B1697" s="115">
        <v>1108.72</v>
      </c>
      <c r="C1697" s="122" t="s">
        <v>521</v>
      </c>
      <c r="D1697" s="121">
        <v>20191127</v>
      </c>
      <c r="E1697" s="115">
        <v>1108.72</v>
      </c>
      <c r="F1697" s="122" t="s">
        <v>4999</v>
      </c>
      <c r="G1697" s="122" t="s">
        <v>3319</v>
      </c>
      <c r="H1697" s="121" t="s">
        <v>212</v>
      </c>
    </row>
    <row r="1698" spans="1:8" ht="63.75" x14ac:dyDescent="0.25">
      <c r="A1698" s="121" t="s">
        <v>5000</v>
      </c>
      <c r="B1698" s="115">
        <v>21.53</v>
      </c>
      <c r="C1698" s="122" t="s">
        <v>521</v>
      </c>
      <c r="D1698" s="121">
        <v>20191127</v>
      </c>
      <c r="E1698" s="115">
        <v>21.53</v>
      </c>
      <c r="F1698" s="122" t="s">
        <v>5001</v>
      </c>
      <c r="G1698" s="122" t="s">
        <v>3313</v>
      </c>
      <c r="H1698" s="121" t="s">
        <v>212</v>
      </c>
    </row>
    <row r="1699" spans="1:8" ht="63.75" x14ac:dyDescent="0.25">
      <c r="A1699" s="121" t="s">
        <v>5002</v>
      </c>
      <c r="B1699" s="115">
        <v>190.85</v>
      </c>
      <c r="C1699" s="122" t="s">
        <v>2528</v>
      </c>
      <c r="D1699" s="121">
        <v>20191127</v>
      </c>
      <c r="E1699" s="115">
        <v>190.85</v>
      </c>
      <c r="F1699" s="122" t="s">
        <v>5003</v>
      </c>
      <c r="G1699" s="122" t="s">
        <v>3313</v>
      </c>
      <c r="H1699" s="121" t="s">
        <v>212</v>
      </c>
    </row>
    <row r="1700" spans="1:8" ht="63.75" x14ac:dyDescent="0.25">
      <c r="A1700" s="121" t="s">
        <v>5004</v>
      </c>
      <c r="B1700" s="115">
        <v>318.58999999999997</v>
      </c>
      <c r="C1700" s="122" t="s">
        <v>521</v>
      </c>
      <c r="D1700" s="121">
        <v>20191127</v>
      </c>
      <c r="E1700" s="115">
        <v>318.58999999999997</v>
      </c>
      <c r="F1700" s="122" t="s">
        <v>5005</v>
      </c>
      <c r="G1700" s="122" t="s">
        <v>3313</v>
      </c>
      <c r="H1700" s="121" t="s">
        <v>212</v>
      </c>
    </row>
    <row r="1701" spans="1:8" ht="63.75" x14ac:dyDescent="0.25">
      <c r="A1701" s="121" t="s">
        <v>5006</v>
      </c>
      <c r="B1701" s="115">
        <v>2.44</v>
      </c>
      <c r="C1701" s="122" t="s">
        <v>521</v>
      </c>
      <c r="D1701" s="121">
        <v>20191127</v>
      </c>
      <c r="E1701" s="115">
        <v>2.44</v>
      </c>
      <c r="F1701" s="122" t="s">
        <v>5007</v>
      </c>
      <c r="G1701" s="122" t="s">
        <v>3299</v>
      </c>
      <c r="H1701" s="121" t="s">
        <v>212</v>
      </c>
    </row>
    <row r="1702" spans="1:8" ht="63.75" x14ac:dyDescent="0.25">
      <c r="A1702" s="121" t="s">
        <v>5008</v>
      </c>
      <c r="B1702" s="115">
        <v>494.51</v>
      </c>
      <c r="C1702" s="122" t="s">
        <v>607</v>
      </c>
      <c r="D1702" s="121">
        <v>20191127</v>
      </c>
      <c r="E1702" s="115">
        <v>494.51</v>
      </c>
      <c r="F1702" s="122" t="s">
        <v>5009</v>
      </c>
      <c r="G1702" s="122" t="s">
        <v>3313</v>
      </c>
      <c r="H1702" s="121" t="s">
        <v>212</v>
      </c>
    </row>
    <row r="1703" spans="1:8" ht="63.75" x14ac:dyDescent="0.25">
      <c r="A1703" s="121" t="s">
        <v>5010</v>
      </c>
      <c r="B1703" s="115">
        <v>41.3</v>
      </c>
      <c r="C1703" s="122" t="s">
        <v>521</v>
      </c>
      <c r="D1703" s="121">
        <v>20191127</v>
      </c>
      <c r="E1703" s="115">
        <v>41.3</v>
      </c>
      <c r="F1703" s="122" t="s">
        <v>5011</v>
      </c>
      <c r="G1703" s="122" t="s">
        <v>3313</v>
      </c>
      <c r="H1703" s="121" t="s">
        <v>212</v>
      </c>
    </row>
    <row r="1704" spans="1:8" ht="51" x14ac:dyDescent="0.25">
      <c r="A1704" s="121" t="s">
        <v>5012</v>
      </c>
      <c r="B1704" s="115">
        <v>50.55</v>
      </c>
      <c r="C1704" s="122" t="s">
        <v>2292</v>
      </c>
      <c r="D1704" s="121">
        <v>20191127</v>
      </c>
      <c r="E1704" s="115">
        <v>50.55</v>
      </c>
      <c r="F1704" s="122" t="s">
        <v>5013</v>
      </c>
      <c r="G1704" s="122" t="s">
        <v>3313</v>
      </c>
      <c r="H1704" s="121" t="s">
        <v>212</v>
      </c>
    </row>
    <row r="1705" spans="1:8" ht="51" x14ac:dyDescent="0.25">
      <c r="A1705" s="121" t="s">
        <v>5014</v>
      </c>
      <c r="B1705" s="115">
        <v>486.24</v>
      </c>
      <c r="C1705" s="122" t="s">
        <v>521</v>
      </c>
      <c r="D1705" s="121">
        <v>20191129</v>
      </c>
      <c r="E1705" s="115">
        <v>486.24</v>
      </c>
      <c r="F1705" s="122" t="s">
        <v>5015</v>
      </c>
      <c r="G1705" s="122" t="s">
        <v>3296</v>
      </c>
      <c r="H1705" s="121" t="s">
        <v>212</v>
      </c>
    </row>
    <row r="1706" spans="1:8" ht="51" x14ac:dyDescent="0.25">
      <c r="A1706" s="121" t="s">
        <v>5016</v>
      </c>
      <c r="B1706" s="115">
        <v>264.08</v>
      </c>
      <c r="C1706" s="122" t="s">
        <v>607</v>
      </c>
      <c r="D1706" s="121">
        <v>20191129</v>
      </c>
      <c r="E1706" s="115">
        <v>264.08</v>
      </c>
      <c r="F1706" s="122" t="s">
        <v>5017</v>
      </c>
      <c r="G1706" s="122" t="s">
        <v>3296</v>
      </c>
      <c r="H1706" s="121" t="s">
        <v>212</v>
      </c>
    </row>
    <row r="1707" spans="1:8" ht="51" x14ac:dyDescent="0.25">
      <c r="A1707" s="121" t="s">
        <v>5018</v>
      </c>
      <c r="B1707" s="115">
        <v>487.5</v>
      </c>
      <c r="C1707" s="122" t="s">
        <v>521</v>
      </c>
      <c r="D1707" s="121">
        <v>20191129</v>
      </c>
      <c r="E1707" s="115">
        <v>487.5</v>
      </c>
      <c r="F1707" s="122" t="s">
        <v>5019</v>
      </c>
      <c r="G1707" s="122" t="s">
        <v>4008</v>
      </c>
      <c r="H1707" s="121" t="s">
        <v>212</v>
      </c>
    </row>
    <row r="1708" spans="1:8" ht="51" x14ac:dyDescent="0.25">
      <c r="A1708" s="121" t="s">
        <v>5020</v>
      </c>
      <c r="B1708" s="115">
        <v>76.25</v>
      </c>
      <c r="C1708" s="122" t="s">
        <v>521</v>
      </c>
      <c r="D1708" s="121">
        <v>20191129</v>
      </c>
      <c r="E1708" s="115">
        <v>76.25</v>
      </c>
      <c r="F1708" s="122" t="s">
        <v>5021</v>
      </c>
      <c r="G1708" s="122" t="s">
        <v>3934</v>
      </c>
      <c r="H1708" s="121" t="s">
        <v>212</v>
      </c>
    </row>
    <row r="1709" spans="1:8" ht="51" x14ac:dyDescent="0.25">
      <c r="A1709" s="121" t="s">
        <v>5022</v>
      </c>
      <c r="B1709" s="115">
        <v>54.5</v>
      </c>
      <c r="C1709" s="122" t="s">
        <v>521</v>
      </c>
      <c r="D1709" s="121">
        <v>20191129</v>
      </c>
      <c r="E1709" s="115">
        <v>54.5</v>
      </c>
      <c r="F1709" s="122" t="s">
        <v>5023</v>
      </c>
      <c r="G1709" s="122" t="s">
        <v>3313</v>
      </c>
      <c r="H1709" s="121" t="s">
        <v>212</v>
      </c>
    </row>
    <row r="1710" spans="1:8" ht="51" x14ac:dyDescent="0.25">
      <c r="A1710" s="121" t="s">
        <v>5024</v>
      </c>
      <c r="B1710" s="115">
        <v>154.30000000000001</v>
      </c>
      <c r="C1710" s="122" t="s">
        <v>479</v>
      </c>
      <c r="D1710" s="121">
        <v>20191129</v>
      </c>
      <c r="E1710" s="115">
        <v>154.30000000000001</v>
      </c>
      <c r="F1710" s="122" t="s">
        <v>5025</v>
      </c>
      <c r="G1710" s="122" t="s">
        <v>3313</v>
      </c>
      <c r="H1710" s="121" t="s">
        <v>212</v>
      </c>
    </row>
    <row r="1711" spans="1:8" ht="63.75" x14ac:dyDescent="0.25">
      <c r="A1711" s="121" t="s">
        <v>5026</v>
      </c>
      <c r="B1711" s="115">
        <v>94</v>
      </c>
      <c r="C1711" s="122" t="s">
        <v>521</v>
      </c>
      <c r="D1711" s="121">
        <v>20191129</v>
      </c>
      <c r="E1711" s="115">
        <v>94</v>
      </c>
      <c r="F1711" s="122" t="s">
        <v>5027</v>
      </c>
      <c r="G1711" s="122" t="s">
        <v>3313</v>
      </c>
      <c r="H1711" s="121" t="s">
        <v>212</v>
      </c>
    </row>
    <row r="1712" spans="1:8" ht="63.75" x14ac:dyDescent="0.25">
      <c r="A1712" s="121" t="s">
        <v>5028</v>
      </c>
      <c r="B1712" s="115">
        <v>93.04</v>
      </c>
      <c r="C1712" s="122" t="s">
        <v>5029</v>
      </c>
      <c r="D1712" s="121">
        <v>20191129</v>
      </c>
      <c r="E1712" s="115">
        <v>93.04</v>
      </c>
      <c r="F1712" s="122" t="s">
        <v>5030</v>
      </c>
      <c r="G1712" s="122" t="s">
        <v>3313</v>
      </c>
      <c r="H1712" s="121" t="s">
        <v>212</v>
      </c>
    </row>
    <row r="1713" spans="1:8" ht="63.75" x14ac:dyDescent="0.25">
      <c r="A1713" s="121" t="s">
        <v>5031</v>
      </c>
      <c r="B1713" s="115">
        <v>0.65</v>
      </c>
      <c r="C1713" s="122" t="s">
        <v>5032</v>
      </c>
      <c r="D1713" s="121">
        <v>20191203</v>
      </c>
      <c r="E1713" s="115">
        <v>0.65</v>
      </c>
      <c r="F1713" s="122" t="s">
        <v>5033</v>
      </c>
      <c r="G1713" s="122" t="s">
        <v>5034</v>
      </c>
      <c r="H1713" s="121" t="s">
        <v>212</v>
      </c>
    </row>
    <row r="1714" spans="1:8" ht="38.25" x14ac:dyDescent="0.25">
      <c r="A1714" s="121" t="s">
        <v>5035</v>
      </c>
      <c r="B1714" s="115">
        <v>177</v>
      </c>
      <c r="C1714" s="122" t="s">
        <v>521</v>
      </c>
      <c r="D1714" s="121">
        <v>20191203</v>
      </c>
      <c r="E1714" s="115">
        <v>177</v>
      </c>
      <c r="F1714" s="122" t="s">
        <v>5036</v>
      </c>
      <c r="G1714" s="122" t="s">
        <v>3313</v>
      </c>
      <c r="H1714" s="121" t="s">
        <v>212</v>
      </c>
    </row>
    <row r="1715" spans="1:8" ht="25.5" x14ac:dyDescent="0.25">
      <c r="A1715" s="121" t="s">
        <v>5037</v>
      </c>
      <c r="B1715" s="115">
        <v>105</v>
      </c>
      <c r="C1715" s="122" t="s">
        <v>2271</v>
      </c>
      <c r="D1715" s="121">
        <v>20191203</v>
      </c>
      <c r="E1715" s="115">
        <v>105</v>
      </c>
      <c r="F1715" s="122" t="s">
        <v>5038</v>
      </c>
      <c r="G1715" s="122" t="s">
        <v>3313</v>
      </c>
      <c r="H1715" s="121" t="s">
        <v>212</v>
      </c>
    </row>
    <row r="1716" spans="1:8" ht="38.25" x14ac:dyDescent="0.25">
      <c r="A1716" s="121" t="s">
        <v>5039</v>
      </c>
      <c r="B1716" s="115">
        <v>164</v>
      </c>
      <c r="C1716" s="122" t="s">
        <v>2366</v>
      </c>
      <c r="D1716" s="121">
        <v>20191203</v>
      </c>
      <c r="E1716" s="115">
        <v>164</v>
      </c>
      <c r="F1716" s="122" t="s">
        <v>5040</v>
      </c>
      <c r="G1716" s="122" t="s">
        <v>3296</v>
      </c>
      <c r="H1716" s="121" t="s">
        <v>212</v>
      </c>
    </row>
    <row r="1717" spans="1:8" ht="51" x14ac:dyDescent="0.25">
      <c r="A1717" s="121" t="s">
        <v>5041</v>
      </c>
      <c r="B1717" s="115">
        <v>1485.38</v>
      </c>
      <c r="C1717" s="122" t="s">
        <v>521</v>
      </c>
      <c r="D1717" s="121">
        <v>20191206</v>
      </c>
      <c r="E1717" s="115">
        <v>1485.38</v>
      </c>
      <c r="F1717" s="122" t="s">
        <v>5042</v>
      </c>
      <c r="G1717" s="122" t="s">
        <v>3296</v>
      </c>
      <c r="H1717" s="121" t="s">
        <v>212</v>
      </c>
    </row>
    <row r="1718" spans="1:8" ht="51" x14ac:dyDescent="0.25">
      <c r="A1718" s="121" t="s">
        <v>5043</v>
      </c>
      <c r="B1718" s="115">
        <v>28.06</v>
      </c>
      <c r="C1718" s="122" t="s">
        <v>521</v>
      </c>
      <c r="D1718" s="121">
        <v>20191206</v>
      </c>
      <c r="E1718" s="115">
        <v>28.06</v>
      </c>
      <c r="F1718" s="122" t="s">
        <v>5044</v>
      </c>
      <c r="G1718" s="122" t="s">
        <v>3299</v>
      </c>
      <c r="H1718" s="121" t="s">
        <v>212</v>
      </c>
    </row>
    <row r="1719" spans="1:8" ht="38.25" x14ac:dyDescent="0.25">
      <c r="A1719" s="121" t="s">
        <v>5045</v>
      </c>
      <c r="B1719" s="115">
        <v>492.05</v>
      </c>
      <c r="C1719" s="122" t="s">
        <v>607</v>
      </c>
      <c r="D1719" s="121">
        <v>20191206</v>
      </c>
      <c r="E1719" s="115">
        <v>492.05</v>
      </c>
      <c r="F1719" s="122" t="s">
        <v>5046</v>
      </c>
      <c r="G1719" s="122" t="s">
        <v>3296</v>
      </c>
      <c r="H1719" s="121" t="s">
        <v>212</v>
      </c>
    </row>
    <row r="1720" spans="1:8" ht="38.25" x14ac:dyDescent="0.25">
      <c r="A1720" s="121" t="s">
        <v>5047</v>
      </c>
      <c r="B1720" s="115">
        <v>1452.78</v>
      </c>
      <c r="C1720" s="122" t="s">
        <v>521</v>
      </c>
      <c r="D1720" s="121">
        <v>20191206</v>
      </c>
      <c r="E1720" s="115">
        <v>1452.78</v>
      </c>
      <c r="F1720" s="122" t="s">
        <v>5048</v>
      </c>
      <c r="G1720" s="122" t="s">
        <v>3296</v>
      </c>
      <c r="H1720" s="121" t="s">
        <v>212</v>
      </c>
    </row>
    <row r="1721" spans="1:8" ht="38.25" x14ac:dyDescent="0.25">
      <c r="A1721" s="121" t="s">
        <v>5049</v>
      </c>
      <c r="B1721" s="115">
        <v>6.1</v>
      </c>
      <c r="C1721" s="122" t="s">
        <v>521</v>
      </c>
      <c r="D1721" s="121">
        <v>20191206</v>
      </c>
      <c r="E1721" s="115">
        <v>6.1</v>
      </c>
      <c r="F1721" s="122" t="s">
        <v>5050</v>
      </c>
      <c r="G1721" s="122" t="s">
        <v>3299</v>
      </c>
      <c r="H1721" s="121" t="s">
        <v>212</v>
      </c>
    </row>
    <row r="1722" spans="1:8" ht="38.25" x14ac:dyDescent="0.25">
      <c r="A1722" s="121" t="s">
        <v>5051</v>
      </c>
      <c r="B1722" s="115">
        <v>515.5</v>
      </c>
      <c r="C1722" s="122" t="s">
        <v>607</v>
      </c>
      <c r="D1722" s="121">
        <v>20191206</v>
      </c>
      <c r="E1722" s="115">
        <v>515.5</v>
      </c>
      <c r="F1722" s="122" t="s">
        <v>5052</v>
      </c>
      <c r="G1722" s="122" t="s">
        <v>3296</v>
      </c>
      <c r="H1722" s="121" t="s">
        <v>212</v>
      </c>
    </row>
    <row r="1723" spans="1:8" ht="63.75" x14ac:dyDescent="0.25">
      <c r="A1723" s="121" t="s">
        <v>5053</v>
      </c>
      <c r="B1723" s="115">
        <v>43</v>
      </c>
      <c r="C1723" s="122" t="s">
        <v>521</v>
      </c>
      <c r="D1723" s="121">
        <v>20191209</v>
      </c>
      <c r="E1723" s="115">
        <v>43</v>
      </c>
      <c r="F1723" s="122" t="s">
        <v>5054</v>
      </c>
      <c r="G1723" s="122" t="s">
        <v>3296</v>
      </c>
      <c r="H1723" s="121" t="s">
        <v>212</v>
      </c>
    </row>
    <row r="1724" spans="1:8" ht="63.75" x14ac:dyDescent="0.25">
      <c r="A1724" s="121" t="s">
        <v>5055</v>
      </c>
      <c r="B1724" s="115">
        <v>187.25</v>
      </c>
      <c r="C1724" s="122" t="s">
        <v>3440</v>
      </c>
      <c r="D1724" s="121">
        <v>20191209</v>
      </c>
      <c r="E1724" s="115">
        <v>187.25</v>
      </c>
      <c r="F1724" s="122" t="s">
        <v>5056</v>
      </c>
      <c r="G1724" s="122" t="s">
        <v>3296</v>
      </c>
      <c r="H1724" s="121" t="s">
        <v>212</v>
      </c>
    </row>
    <row r="1725" spans="1:8" ht="89.25" x14ac:dyDescent="0.25">
      <c r="A1725" s="121" t="s">
        <v>5057</v>
      </c>
      <c r="B1725" s="115">
        <v>40.200000000000003</v>
      </c>
      <c r="C1725" s="122" t="s">
        <v>521</v>
      </c>
      <c r="D1725" s="121">
        <v>20191209</v>
      </c>
      <c r="E1725" s="115">
        <v>40.200000000000003</v>
      </c>
      <c r="F1725" s="122" t="s">
        <v>5058</v>
      </c>
      <c r="G1725" s="122" t="s">
        <v>3316</v>
      </c>
      <c r="H1725" s="121" t="s">
        <v>212</v>
      </c>
    </row>
    <row r="1726" spans="1:8" ht="63.75" x14ac:dyDescent="0.25">
      <c r="A1726" s="121" t="s">
        <v>5059</v>
      </c>
      <c r="B1726" s="115">
        <v>85.2</v>
      </c>
      <c r="C1726" s="122" t="s">
        <v>5060</v>
      </c>
      <c r="D1726" s="121">
        <v>20191209</v>
      </c>
      <c r="E1726" s="115">
        <v>85.2</v>
      </c>
      <c r="F1726" s="122" t="s">
        <v>5061</v>
      </c>
      <c r="G1726" s="122" t="s">
        <v>4835</v>
      </c>
      <c r="H1726" s="121" t="s">
        <v>212</v>
      </c>
    </row>
    <row r="1727" spans="1:8" ht="63.75" x14ac:dyDescent="0.25">
      <c r="A1727" s="121" t="s">
        <v>5062</v>
      </c>
      <c r="B1727" s="115">
        <v>2440</v>
      </c>
      <c r="C1727" s="122" t="s">
        <v>5063</v>
      </c>
      <c r="D1727" s="121">
        <v>20191210</v>
      </c>
      <c r="E1727" s="115">
        <v>2440</v>
      </c>
      <c r="F1727" s="122" t="s">
        <v>5064</v>
      </c>
      <c r="G1727" s="122" t="s">
        <v>4364</v>
      </c>
      <c r="H1727" s="121" t="s">
        <v>212</v>
      </c>
    </row>
    <row r="1728" spans="1:8" ht="76.5" x14ac:dyDescent="0.25">
      <c r="A1728" s="121" t="s">
        <v>5065</v>
      </c>
      <c r="B1728" s="115">
        <v>27</v>
      </c>
      <c r="C1728" s="122" t="s">
        <v>521</v>
      </c>
      <c r="D1728" s="121">
        <v>20191211</v>
      </c>
      <c r="E1728" s="115">
        <v>27</v>
      </c>
      <c r="F1728" s="122" t="s">
        <v>5066</v>
      </c>
      <c r="G1728" s="122" t="s">
        <v>3664</v>
      </c>
      <c r="H1728" s="121" t="s">
        <v>212</v>
      </c>
    </row>
    <row r="1729" spans="1:8" ht="76.5" x14ac:dyDescent="0.25">
      <c r="A1729" s="121" t="s">
        <v>5067</v>
      </c>
      <c r="B1729" s="115">
        <v>52.66</v>
      </c>
      <c r="C1729" s="122" t="s">
        <v>607</v>
      </c>
      <c r="D1729" s="121">
        <v>20191211</v>
      </c>
      <c r="E1729" s="115">
        <v>52.66</v>
      </c>
      <c r="F1729" s="122" t="s">
        <v>5068</v>
      </c>
      <c r="G1729" s="122" t="s">
        <v>3664</v>
      </c>
      <c r="H1729" s="121" t="s">
        <v>212</v>
      </c>
    </row>
    <row r="1730" spans="1:8" ht="63.75" x14ac:dyDescent="0.25">
      <c r="A1730" s="121" t="s">
        <v>5069</v>
      </c>
      <c r="B1730" s="115">
        <v>0.02</v>
      </c>
      <c r="C1730" s="122" t="s">
        <v>521</v>
      </c>
      <c r="D1730" s="121">
        <v>20191212</v>
      </c>
      <c r="E1730" s="115">
        <v>0.02</v>
      </c>
      <c r="F1730" s="122" t="s">
        <v>5070</v>
      </c>
      <c r="G1730" s="122" t="s">
        <v>3296</v>
      </c>
      <c r="H1730" s="121" t="s">
        <v>212</v>
      </c>
    </row>
    <row r="1731" spans="1:8" ht="63.75" x14ac:dyDescent="0.25">
      <c r="A1731" s="121" t="s">
        <v>5071</v>
      </c>
      <c r="B1731" s="115">
        <v>161.19999999999999</v>
      </c>
      <c r="C1731" s="122" t="s">
        <v>2366</v>
      </c>
      <c r="D1731" s="121">
        <v>20191212</v>
      </c>
      <c r="E1731" s="115">
        <v>161.19999999999999</v>
      </c>
      <c r="F1731" s="122" t="s">
        <v>5072</v>
      </c>
      <c r="G1731" s="122" t="s">
        <v>3296</v>
      </c>
      <c r="H1731" s="121" t="s">
        <v>212</v>
      </c>
    </row>
    <row r="1732" spans="1:8" ht="38.25" x14ac:dyDescent="0.25">
      <c r="A1732" s="121" t="s">
        <v>5073</v>
      </c>
      <c r="B1732" s="115">
        <v>1830</v>
      </c>
      <c r="C1732" s="122" t="s">
        <v>5063</v>
      </c>
      <c r="D1732" s="121">
        <v>20191213</v>
      </c>
      <c r="E1732" s="115">
        <v>1830</v>
      </c>
      <c r="F1732" s="122" t="s">
        <v>5074</v>
      </c>
      <c r="G1732" s="122" t="s">
        <v>4197</v>
      </c>
      <c r="H1732" s="121" t="s">
        <v>212</v>
      </c>
    </row>
    <row r="1733" spans="1:8" ht="38.25" x14ac:dyDescent="0.25">
      <c r="A1733" s="121" t="s">
        <v>5075</v>
      </c>
      <c r="B1733" s="115">
        <v>969.78</v>
      </c>
      <c r="C1733" s="122" t="s">
        <v>5076</v>
      </c>
      <c r="D1733" s="121">
        <v>20191216</v>
      </c>
      <c r="E1733" s="115">
        <v>727.33</v>
      </c>
      <c r="F1733" s="122" t="s">
        <v>5077</v>
      </c>
      <c r="G1733" s="122" t="s">
        <v>4197</v>
      </c>
      <c r="H1733" s="121" t="s">
        <v>212</v>
      </c>
    </row>
    <row r="1734" spans="1:8" ht="89.25" x14ac:dyDescent="0.25">
      <c r="A1734" s="121" t="s">
        <v>5078</v>
      </c>
      <c r="B1734" s="115">
        <v>2741.1</v>
      </c>
      <c r="C1734" s="122" t="s">
        <v>521</v>
      </c>
      <c r="D1734" s="121">
        <v>20191217</v>
      </c>
      <c r="E1734" s="115">
        <v>2741.1</v>
      </c>
      <c r="F1734" s="122" t="s">
        <v>5079</v>
      </c>
      <c r="G1734" s="122" t="s">
        <v>3664</v>
      </c>
      <c r="H1734" s="121" t="s">
        <v>212</v>
      </c>
    </row>
    <row r="1735" spans="1:8" ht="76.5" x14ac:dyDescent="0.25">
      <c r="A1735" s="121" t="s">
        <v>5080</v>
      </c>
      <c r="B1735" s="115">
        <v>885.7</v>
      </c>
      <c r="C1735" s="122" t="s">
        <v>521</v>
      </c>
      <c r="D1735" s="121">
        <v>20191217</v>
      </c>
      <c r="E1735" s="115">
        <v>885.7</v>
      </c>
      <c r="F1735" s="122" t="s">
        <v>5081</v>
      </c>
      <c r="G1735" s="122" t="s">
        <v>3316</v>
      </c>
      <c r="H1735" s="121" t="s">
        <v>212</v>
      </c>
    </row>
    <row r="1736" spans="1:8" ht="76.5" x14ac:dyDescent="0.25">
      <c r="A1736" s="121" t="s">
        <v>5082</v>
      </c>
      <c r="B1736" s="115">
        <v>6.1</v>
      </c>
      <c r="C1736" s="122" t="s">
        <v>521</v>
      </c>
      <c r="D1736" s="121">
        <v>20191217</v>
      </c>
      <c r="E1736" s="115">
        <v>6.1</v>
      </c>
      <c r="F1736" s="122" t="s">
        <v>5083</v>
      </c>
      <c r="G1736" s="122" t="s">
        <v>3319</v>
      </c>
      <c r="H1736" s="121" t="s">
        <v>212</v>
      </c>
    </row>
    <row r="1737" spans="1:8" ht="76.5" x14ac:dyDescent="0.25">
      <c r="A1737" s="121" t="s">
        <v>5084</v>
      </c>
      <c r="B1737" s="115">
        <v>1974.77</v>
      </c>
      <c r="C1737" s="122" t="s">
        <v>607</v>
      </c>
      <c r="D1737" s="121">
        <v>20191217</v>
      </c>
      <c r="E1737" s="115">
        <v>1861.48</v>
      </c>
      <c r="F1737" s="122" t="s">
        <v>5085</v>
      </c>
      <c r="G1737" s="122" t="s">
        <v>3664</v>
      </c>
      <c r="H1737" s="121" t="s">
        <v>212</v>
      </c>
    </row>
    <row r="1738" spans="1:8" ht="76.5" x14ac:dyDescent="0.25">
      <c r="A1738" s="121" t="s">
        <v>5086</v>
      </c>
      <c r="B1738" s="115">
        <v>766.51</v>
      </c>
      <c r="C1738" s="122" t="s">
        <v>607</v>
      </c>
      <c r="D1738" s="121">
        <v>20191217</v>
      </c>
      <c r="E1738" s="115">
        <v>631.22</v>
      </c>
      <c r="F1738" s="122" t="s">
        <v>5087</v>
      </c>
      <c r="G1738" s="122" t="s">
        <v>3316</v>
      </c>
      <c r="H1738" s="121" t="s">
        <v>212</v>
      </c>
    </row>
    <row r="1739" spans="1:8" ht="63.75" x14ac:dyDescent="0.25">
      <c r="A1739" s="121" t="s">
        <v>5088</v>
      </c>
      <c r="B1739" s="115">
        <v>240.49</v>
      </c>
      <c r="C1739" s="122" t="s">
        <v>521</v>
      </c>
      <c r="D1739" s="121">
        <v>20191218</v>
      </c>
      <c r="E1739" s="115">
        <v>240.49</v>
      </c>
      <c r="F1739" s="122" t="s">
        <v>5089</v>
      </c>
      <c r="G1739" s="122" t="s">
        <v>3502</v>
      </c>
      <c r="H1739" s="121" t="s">
        <v>212</v>
      </c>
    </row>
    <row r="1740" spans="1:8" ht="63.75" x14ac:dyDescent="0.25">
      <c r="A1740" s="121" t="s">
        <v>5090</v>
      </c>
      <c r="B1740" s="115">
        <v>1173.7</v>
      </c>
      <c r="C1740" s="122" t="s">
        <v>607</v>
      </c>
      <c r="D1740" s="121">
        <v>20191218</v>
      </c>
      <c r="E1740" s="115">
        <v>888.64</v>
      </c>
      <c r="F1740" s="122" t="s">
        <v>5091</v>
      </c>
      <c r="G1740" s="122" t="s">
        <v>3502</v>
      </c>
      <c r="H1740" s="121" t="s">
        <v>212</v>
      </c>
    </row>
    <row r="1741" spans="1:8" ht="63.75" x14ac:dyDescent="0.25">
      <c r="A1741" s="121" t="s">
        <v>5092</v>
      </c>
      <c r="B1741" s="115">
        <v>22</v>
      </c>
      <c r="C1741" s="122" t="s">
        <v>521</v>
      </c>
      <c r="D1741" s="121">
        <v>20191218</v>
      </c>
      <c r="E1741" s="115">
        <v>22</v>
      </c>
      <c r="F1741" s="122" t="s">
        <v>5093</v>
      </c>
      <c r="G1741" s="122" t="s">
        <v>3313</v>
      </c>
      <c r="H1741" s="121" t="s">
        <v>212</v>
      </c>
    </row>
    <row r="1742" spans="1:8" ht="51" x14ac:dyDescent="0.25">
      <c r="A1742" s="121" t="s">
        <v>5094</v>
      </c>
      <c r="B1742" s="115">
        <v>156.15</v>
      </c>
      <c r="C1742" s="122" t="s">
        <v>479</v>
      </c>
      <c r="D1742" s="121">
        <v>20191218</v>
      </c>
      <c r="E1742" s="115">
        <v>156.15</v>
      </c>
      <c r="F1742" s="122" t="s">
        <v>5095</v>
      </c>
      <c r="G1742" s="122" t="s">
        <v>3313</v>
      </c>
      <c r="H1742" s="121" t="s">
        <v>212</v>
      </c>
    </row>
    <row r="1743" spans="1:8" ht="63.75" x14ac:dyDescent="0.25">
      <c r="A1743" s="121" t="s">
        <v>5096</v>
      </c>
      <c r="B1743" s="115">
        <v>453.12</v>
      </c>
      <c r="C1743" s="122" t="s">
        <v>521</v>
      </c>
      <c r="D1743" s="121">
        <v>20191218</v>
      </c>
      <c r="E1743" s="115">
        <v>453.12</v>
      </c>
      <c r="F1743" s="122" t="s">
        <v>5097</v>
      </c>
      <c r="G1743" s="122" t="s">
        <v>3313</v>
      </c>
      <c r="H1743" s="121" t="s">
        <v>212</v>
      </c>
    </row>
    <row r="1744" spans="1:8" ht="63.75" x14ac:dyDescent="0.25">
      <c r="A1744" s="121" t="s">
        <v>5098</v>
      </c>
      <c r="B1744" s="115">
        <v>253.94</v>
      </c>
      <c r="C1744" s="122" t="s">
        <v>479</v>
      </c>
      <c r="D1744" s="121">
        <v>20191218</v>
      </c>
      <c r="E1744" s="115">
        <v>253.94</v>
      </c>
      <c r="F1744" s="122" t="s">
        <v>5099</v>
      </c>
      <c r="G1744" s="122" t="s">
        <v>3313</v>
      </c>
      <c r="H1744" s="121" t="s">
        <v>212</v>
      </c>
    </row>
    <row r="1745" spans="1:8" ht="63.75" x14ac:dyDescent="0.25">
      <c r="A1745" s="121" t="s">
        <v>5100</v>
      </c>
      <c r="B1745" s="115">
        <v>329.89</v>
      </c>
      <c r="C1745" s="122" t="s">
        <v>521</v>
      </c>
      <c r="D1745" s="121">
        <v>20191218</v>
      </c>
      <c r="E1745" s="115">
        <v>329.89</v>
      </c>
      <c r="F1745" s="122" t="s">
        <v>5101</v>
      </c>
      <c r="G1745" s="122" t="s">
        <v>3313</v>
      </c>
      <c r="H1745" s="121" t="s">
        <v>212</v>
      </c>
    </row>
    <row r="1746" spans="1:8" ht="63.75" x14ac:dyDescent="0.25">
      <c r="A1746" s="121" t="s">
        <v>5102</v>
      </c>
      <c r="B1746" s="115">
        <v>6.1</v>
      </c>
      <c r="C1746" s="122" t="s">
        <v>521</v>
      </c>
      <c r="D1746" s="121">
        <v>20191218</v>
      </c>
      <c r="E1746" s="115">
        <v>6.1</v>
      </c>
      <c r="F1746" s="122" t="s">
        <v>5103</v>
      </c>
      <c r="G1746" s="122" t="s">
        <v>3299</v>
      </c>
      <c r="H1746" s="121" t="s">
        <v>212</v>
      </c>
    </row>
    <row r="1747" spans="1:8" ht="63.75" x14ac:dyDescent="0.25">
      <c r="A1747" s="121" t="s">
        <v>5104</v>
      </c>
      <c r="B1747" s="115">
        <v>220.61</v>
      </c>
      <c r="C1747" s="122" t="s">
        <v>479</v>
      </c>
      <c r="D1747" s="121">
        <v>20191218</v>
      </c>
      <c r="E1747" s="115">
        <v>220.61</v>
      </c>
      <c r="F1747" s="122" t="s">
        <v>5105</v>
      </c>
      <c r="G1747" s="122" t="s">
        <v>3313</v>
      </c>
      <c r="H1747" s="121" t="s">
        <v>212</v>
      </c>
    </row>
    <row r="1748" spans="1:8" ht="51" x14ac:dyDescent="0.25">
      <c r="A1748" s="121" t="s">
        <v>5106</v>
      </c>
      <c r="B1748" s="115">
        <v>22</v>
      </c>
      <c r="C1748" s="122" t="s">
        <v>521</v>
      </c>
      <c r="D1748" s="121">
        <v>20191218</v>
      </c>
      <c r="E1748" s="115">
        <v>22</v>
      </c>
      <c r="F1748" s="122" t="s">
        <v>5107</v>
      </c>
      <c r="G1748" s="122" t="s">
        <v>3313</v>
      </c>
      <c r="H1748" s="121" t="s">
        <v>212</v>
      </c>
    </row>
    <row r="1749" spans="1:8" ht="51" x14ac:dyDescent="0.25">
      <c r="A1749" s="121" t="s">
        <v>5108</v>
      </c>
      <c r="B1749" s="115">
        <v>162.6</v>
      </c>
      <c r="C1749" s="122" t="s">
        <v>479</v>
      </c>
      <c r="D1749" s="121">
        <v>20191218</v>
      </c>
      <c r="E1749" s="115">
        <v>162.6</v>
      </c>
      <c r="F1749" s="122" t="s">
        <v>5109</v>
      </c>
      <c r="G1749" s="122" t="s">
        <v>3313</v>
      </c>
      <c r="H1749" s="121" t="s">
        <v>212</v>
      </c>
    </row>
    <row r="1750" spans="1:8" ht="51" x14ac:dyDescent="0.25">
      <c r="A1750" s="121" t="s">
        <v>5110</v>
      </c>
      <c r="B1750" s="115">
        <v>25.8</v>
      </c>
      <c r="C1750" s="122" t="s">
        <v>521</v>
      </c>
      <c r="D1750" s="121">
        <v>20191218</v>
      </c>
      <c r="E1750" s="115">
        <v>25.8</v>
      </c>
      <c r="F1750" s="122" t="s">
        <v>5111</v>
      </c>
      <c r="G1750" s="122" t="s">
        <v>3313</v>
      </c>
      <c r="H1750" s="121" t="s">
        <v>212</v>
      </c>
    </row>
    <row r="1751" spans="1:8" ht="51" x14ac:dyDescent="0.25">
      <c r="A1751" s="121" t="s">
        <v>5112</v>
      </c>
      <c r="B1751" s="115">
        <v>212.85</v>
      </c>
      <c r="C1751" s="122" t="s">
        <v>479</v>
      </c>
      <c r="D1751" s="121">
        <v>20191218</v>
      </c>
      <c r="E1751" s="115">
        <v>212.85</v>
      </c>
      <c r="F1751" s="122" t="s">
        <v>5113</v>
      </c>
      <c r="G1751" s="122" t="s">
        <v>3313</v>
      </c>
      <c r="H1751" s="121" t="s">
        <v>212</v>
      </c>
    </row>
    <row r="1752" spans="1:8" ht="63.75" x14ac:dyDescent="0.25">
      <c r="A1752" s="121" t="s">
        <v>5114</v>
      </c>
      <c r="B1752" s="115">
        <v>486.95</v>
      </c>
      <c r="C1752" s="122" t="s">
        <v>479</v>
      </c>
      <c r="D1752" s="121">
        <v>20191218</v>
      </c>
      <c r="E1752" s="115">
        <v>486.95</v>
      </c>
      <c r="F1752" s="122" t="s">
        <v>5115</v>
      </c>
      <c r="G1752" s="122" t="s">
        <v>3313</v>
      </c>
      <c r="H1752" s="121" t="s">
        <v>212</v>
      </c>
    </row>
    <row r="1753" spans="1:8" ht="76.5" x14ac:dyDescent="0.25">
      <c r="A1753" s="121" t="s">
        <v>5116</v>
      </c>
      <c r="B1753" s="115">
        <v>177</v>
      </c>
      <c r="C1753" s="122" t="s">
        <v>521</v>
      </c>
      <c r="D1753" s="121">
        <v>20191219</v>
      </c>
      <c r="E1753" s="115">
        <v>177</v>
      </c>
      <c r="F1753" s="122" t="s">
        <v>5117</v>
      </c>
      <c r="G1753" s="122" t="s">
        <v>3296</v>
      </c>
      <c r="H1753" s="121" t="s">
        <v>212</v>
      </c>
    </row>
    <row r="1754" spans="1:8" ht="76.5" x14ac:dyDescent="0.25">
      <c r="A1754" s="121" t="s">
        <v>5118</v>
      </c>
      <c r="B1754" s="115">
        <v>261.85000000000002</v>
      </c>
      <c r="C1754" s="122" t="s">
        <v>5119</v>
      </c>
      <c r="D1754" s="121">
        <v>20191219</v>
      </c>
      <c r="E1754" s="115">
        <v>261.85000000000002</v>
      </c>
      <c r="F1754" s="122" t="s">
        <v>5120</v>
      </c>
      <c r="G1754" s="122" t="s">
        <v>3296</v>
      </c>
      <c r="H1754" s="121" t="s">
        <v>212</v>
      </c>
    </row>
    <row r="1755" spans="1:8" ht="63.75" x14ac:dyDescent="0.25">
      <c r="A1755" s="121" t="s">
        <v>5121</v>
      </c>
      <c r="B1755" s="115">
        <v>1432.32</v>
      </c>
      <c r="C1755" s="122" t="s">
        <v>500</v>
      </c>
      <c r="D1755" s="121">
        <v>20191219</v>
      </c>
      <c r="E1755" s="115">
        <v>1432.32</v>
      </c>
      <c r="F1755" s="122" t="s">
        <v>5122</v>
      </c>
      <c r="G1755" s="122" t="s">
        <v>5123</v>
      </c>
      <c r="H1755" s="121" t="s">
        <v>212</v>
      </c>
    </row>
    <row r="1756" spans="1:8" ht="63.75" x14ac:dyDescent="0.25">
      <c r="A1756" s="121" t="s">
        <v>5124</v>
      </c>
      <c r="B1756" s="115">
        <v>854</v>
      </c>
      <c r="C1756" s="122" t="s">
        <v>607</v>
      </c>
      <c r="D1756" s="121">
        <v>20191220</v>
      </c>
      <c r="E1756" s="115">
        <v>854</v>
      </c>
      <c r="F1756" s="122" t="s">
        <v>5125</v>
      </c>
      <c r="G1756" s="122" t="s">
        <v>3502</v>
      </c>
      <c r="H1756" s="121" t="s">
        <v>212</v>
      </c>
    </row>
    <row r="1757" spans="1:8" ht="63.75" x14ac:dyDescent="0.25">
      <c r="A1757" s="121" t="s">
        <v>5126</v>
      </c>
      <c r="B1757" s="115">
        <v>26</v>
      </c>
      <c r="C1757" s="122" t="s">
        <v>521</v>
      </c>
      <c r="D1757" s="121">
        <v>20191220</v>
      </c>
      <c r="E1757" s="115">
        <v>26</v>
      </c>
      <c r="F1757" s="122" t="s">
        <v>5127</v>
      </c>
      <c r="G1757" s="122" t="s">
        <v>3313</v>
      </c>
      <c r="H1757" s="121" t="s">
        <v>212</v>
      </c>
    </row>
    <row r="1758" spans="1:8" ht="51" x14ac:dyDescent="0.25">
      <c r="A1758" s="121" t="s">
        <v>5128</v>
      </c>
      <c r="B1758" s="115">
        <v>86.78</v>
      </c>
      <c r="C1758" s="122" t="s">
        <v>3836</v>
      </c>
      <c r="D1758" s="121">
        <v>20191220</v>
      </c>
      <c r="E1758" s="115">
        <v>86.78</v>
      </c>
      <c r="F1758" s="122" t="s">
        <v>5129</v>
      </c>
      <c r="G1758" s="122" t="s">
        <v>3313</v>
      </c>
      <c r="H1758" s="121" t="s">
        <v>212</v>
      </c>
    </row>
    <row r="1759" spans="1:8" ht="38.25" x14ac:dyDescent="0.25">
      <c r="A1759" s="121" t="s">
        <v>5130</v>
      </c>
      <c r="B1759" s="115">
        <v>1220</v>
      </c>
      <c r="C1759" s="122" t="s">
        <v>5131</v>
      </c>
      <c r="D1759" s="121">
        <v>20191220</v>
      </c>
      <c r="E1759" s="115">
        <v>1220</v>
      </c>
      <c r="F1759" s="122" t="s">
        <v>5132</v>
      </c>
      <c r="G1759" s="122" t="s">
        <v>5133</v>
      </c>
      <c r="H1759" s="121" t="s">
        <v>212</v>
      </c>
    </row>
    <row r="1760" spans="1:8" ht="38.25" x14ac:dyDescent="0.25">
      <c r="A1760" s="121" t="s">
        <v>5134</v>
      </c>
      <c r="B1760" s="115">
        <v>42</v>
      </c>
      <c r="C1760" s="122" t="s">
        <v>521</v>
      </c>
      <c r="D1760" s="121">
        <v>20191220</v>
      </c>
      <c r="E1760" s="115">
        <v>42</v>
      </c>
      <c r="F1760" s="122" t="s">
        <v>5135</v>
      </c>
      <c r="G1760" s="122" t="s">
        <v>3313</v>
      </c>
      <c r="H1760" s="121" t="s">
        <v>212</v>
      </c>
    </row>
    <row r="1761" spans="1:8" ht="38.25" x14ac:dyDescent="0.25">
      <c r="A1761" s="121" t="s">
        <v>5136</v>
      </c>
      <c r="B1761" s="115">
        <v>1390.1</v>
      </c>
      <c r="C1761" s="122" t="s">
        <v>521</v>
      </c>
      <c r="D1761" s="121">
        <v>20191220</v>
      </c>
      <c r="E1761" s="115">
        <v>1390.1</v>
      </c>
      <c r="F1761" s="122" t="s">
        <v>5137</v>
      </c>
      <c r="G1761" s="122" t="s">
        <v>3296</v>
      </c>
      <c r="H1761" s="121" t="s">
        <v>212</v>
      </c>
    </row>
    <row r="1762" spans="1:8" ht="38.25" x14ac:dyDescent="0.25">
      <c r="A1762" s="121" t="s">
        <v>5138</v>
      </c>
      <c r="B1762" s="115">
        <v>30</v>
      </c>
      <c r="C1762" s="122" t="s">
        <v>607</v>
      </c>
      <c r="D1762" s="121">
        <v>20191220</v>
      </c>
      <c r="E1762" s="115">
        <v>30</v>
      </c>
      <c r="F1762" s="122" t="s">
        <v>5139</v>
      </c>
      <c r="G1762" s="122" t="s">
        <v>3313</v>
      </c>
      <c r="H1762" s="121" t="s">
        <v>212</v>
      </c>
    </row>
    <row r="1763" spans="1:8" ht="38.25" x14ac:dyDescent="0.25">
      <c r="A1763" s="121" t="s">
        <v>5140</v>
      </c>
      <c r="B1763" s="115">
        <v>262.64999999999998</v>
      </c>
      <c r="C1763" s="122" t="s">
        <v>607</v>
      </c>
      <c r="D1763" s="121">
        <v>20191220</v>
      </c>
      <c r="E1763" s="115">
        <v>262.64999999999998</v>
      </c>
      <c r="F1763" s="122" t="s">
        <v>5141</v>
      </c>
      <c r="G1763" s="122" t="s">
        <v>3296</v>
      </c>
      <c r="H1763" s="121" t="s">
        <v>212</v>
      </c>
    </row>
    <row r="1764" spans="1:8" ht="51" x14ac:dyDescent="0.25">
      <c r="A1764" s="121" t="s">
        <v>5142</v>
      </c>
      <c r="B1764" s="115">
        <v>26</v>
      </c>
      <c r="C1764" s="122" t="s">
        <v>521</v>
      </c>
      <c r="D1764" s="121">
        <v>20191220</v>
      </c>
      <c r="E1764" s="115">
        <v>26</v>
      </c>
      <c r="F1764" s="122" t="s">
        <v>5143</v>
      </c>
      <c r="G1764" s="122" t="s">
        <v>3296</v>
      </c>
      <c r="H1764" s="121" t="s">
        <v>212</v>
      </c>
    </row>
    <row r="1765" spans="1:8" ht="51" x14ac:dyDescent="0.25">
      <c r="A1765" s="121" t="s">
        <v>5144</v>
      </c>
      <c r="B1765" s="115">
        <v>65.099999999999994</v>
      </c>
      <c r="C1765" s="122" t="s">
        <v>3440</v>
      </c>
      <c r="D1765" s="121">
        <v>20191220</v>
      </c>
      <c r="E1765" s="115">
        <v>65.099999999999994</v>
      </c>
      <c r="F1765" s="122" t="s">
        <v>5145</v>
      </c>
      <c r="G1765" s="122" t="s">
        <v>3296</v>
      </c>
      <c r="H1765" s="121" t="s">
        <v>212</v>
      </c>
    </row>
    <row r="1766" spans="1:8" ht="51" x14ac:dyDescent="0.25">
      <c r="A1766" s="121" t="s">
        <v>5146</v>
      </c>
      <c r="B1766" s="115">
        <v>40.4</v>
      </c>
      <c r="C1766" s="122" t="s">
        <v>521</v>
      </c>
      <c r="D1766" s="121">
        <v>20191220</v>
      </c>
      <c r="E1766" s="115">
        <v>40.4</v>
      </c>
      <c r="F1766" s="122" t="s">
        <v>5147</v>
      </c>
      <c r="G1766" s="122" t="s">
        <v>3296</v>
      </c>
      <c r="H1766" s="121" t="s">
        <v>212</v>
      </c>
    </row>
    <row r="1767" spans="1:8" ht="51" x14ac:dyDescent="0.25">
      <c r="A1767" s="121" t="s">
        <v>5148</v>
      </c>
      <c r="B1767" s="115">
        <v>42.75</v>
      </c>
      <c r="C1767" s="122" t="s">
        <v>2310</v>
      </c>
      <c r="D1767" s="121">
        <v>20191220</v>
      </c>
      <c r="E1767" s="115">
        <v>42.75</v>
      </c>
      <c r="F1767" s="122" t="s">
        <v>5149</v>
      </c>
      <c r="G1767" s="122" t="s">
        <v>3296</v>
      </c>
      <c r="H1767" s="121" t="s">
        <v>212</v>
      </c>
    </row>
    <row r="1768" spans="1:8" ht="76.5" x14ac:dyDescent="0.25">
      <c r="A1768" s="121" t="s">
        <v>5150</v>
      </c>
      <c r="B1768" s="115">
        <v>31.6</v>
      </c>
      <c r="C1768" s="122" t="s">
        <v>5151</v>
      </c>
      <c r="D1768" s="121">
        <v>20191220</v>
      </c>
      <c r="E1768" s="115">
        <v>31.6</v>
      </c>
      <c r="F1768" s="122" t="s">
        <v>5152</v>
      </c>
      <c r="G1768" s="122" t="s">
        <v>5153</v>
      </c>
      <c r="H1768" s="121" t="s">
        <v>212</v>
      </c>
    </row>
    <row r="1769" spans="1:8" ht="76.5" x14ac:dyDescent="0.25">
      <c r="A1769" s="121" t="s">
        <v>5154</v>
      </c>
      <c r="B1769" s="115">
        <v>24.66</v>
      </c>
      <c r="C1769" s="122" t="s">
        <v>521</v>
      </c>
      <c r="D1769" s="121">
        <v>20191223</v>
      </c>
      <c r="E1769" s="115">
        <v>24.66</v>
      </c>
      <c r="F1769" s="122" t="s">
        <v>5155</v>
      </c>
      <c r="G1769" s="122" t="s">
        <v>4835</v>
      </c>
      <c r="H1769" s="121" t="s">
        <v>212</v>
      </c>
    </row>
    <row r="1770" spans="1:8" ht="63.75" x14ac:dyDescent="0.25">
      <c r="A1770" s="121" t="s">
        <v>5156</v>
      </c>
      <c r="B1770" s="115">
        <v>61.1</v>
      </c>
      <c r="C1770" s="122" t="s">
        <v>5157</v>
      </c>
      <c r="D1770" s="121">
        <v>20191223</v>
      </c>
      <c r="E1770" s="115">
        <v>61.1</v>
      </c>
      <c r="F1770" s="122" t="s">
        <v>5158</v>
      </c>
      <c r="G1770" s="122" t="s">
        <v>4835</v>
      </c>
      <c r="H1770" s="121" t="s">
        <v>212</v>
      </c>
    </row>
    <row r="1771" spans="1:8" ht="38.25" x14ac:dyDescent="0.25">
      <c r="A1771" s="121" t="s">
        <v>5159</v>
      </c>
      <c r="B1771" s="115">
        <v>408.23</v>
      </c>
      <c r="C1771" s="122" t="s">
        <v>521</v>
      </c>
      <c r="D1771" s="121">
        <v>20191223</v>
      </c>
      <c r="E1771" s="115">
        <v>408.23</v>
      </c>
      <c r="F1771" s="122" t="s">
        <v>5160</v>
      </c>
      <c r="G1771" s="122" t="s">
        <v>3296</v>
      </c>
      <c r="H1771" s="121" t="s">
        <v>212</v>
      </c>
    </row>
    <row r="1772" spans="1:8" ht="38.25" x14ac:dyDescent="0.25">
      <c r="A1772" s="121" t="s">
        <v>5161</v>
      </c>
      <c r="B1772" s="115">
        <v>93.65</v>
      </c>
      <c r="C1772" s="122" t="s">
        <v>607</v>
      </c>
      <c r="D1772" s="121">
        <v>20191223</v>
      </c>
      <c r="E1772" s="115">
        <v>93.65</v>
      </c>
      <c r="F1772" s="122" t="s">
        <v>5162</v>
      </c>
      <c r="G1772" s="122" t="s">
        <v>3296</v>
      </c>
      <c r="H1772" s="121" t="s">
        <v>212</v>
      </c>
    </row>
    <row r="1773" spans="1:8" ht="25.5" x14ac:dyDescent="0.25">
      <c r="A1773" s="121" t="s">
        <v>5163</v>
      </c>
      <c r="B1773" s="115">
        <v>50000</v>
      </c>
      <c r="C1773" s="122" t="s">
        <v>5164</v>
      </c>
      <c r="D1773" s="121">
        <v>20191223</v>
      </c>
      <c r="E1773" s="115">
        <v>50000</v>
      </c>
      <c r="F1773" s="122" t="s">
        <v>5165</v>
      </c>
      <c r="G1773" s="122" t="s">
        <v>5166</v>
      </c>
      <c r="H1773" s="121" t="s">
        <v>212</v>
      </c>
    </row>
    <row r="1774" spans="1:8" ht="63.75" x14ac:dyDescent="0.25">
      <c r="A1774" s="121" t="s">
        <v>5167</v>
      </c>
      <c r="B1774" s="115">
        <v>46.76</v>
      </c>
      <c r="C1774" s="122" t="s">
        <v>5168</v>
      </c>
      <c r="D1774" s="121">
        <v>20191227</v>
      </c>
      <c r="E1774" s="115">
        <v>46.76</v>
      </c>
      <c r="F1774" s="122" t="s">
        <v>5169</v>
      </c>
      <c r="G1774" s="122" t="s">
        <v>5170</v>
      </c>
      <c r="H1774" s="121" t="s">
        <v>212</v>
      </c>
    </row>
    <row r="1775" spans="1:8" ht="76.5" x14ac:dyDescent="0.25">
      <c r="A1775" s="121" t="s">
        <v>5171</v>
      </c>
      <c r="B1775" s="115">
        <v>0.5</v>
      </c>
      <c r="C1775" s="122" t="s">
        <v>3942</v>
      </c>
      <c r="D1775" s="121">
        <v>20191231</v>
      </c>
      <c r="E1775" s="115">
        <v>0.5</v>
      </c>
      <c r="F1775" s="122" t="s">
        <v>5172</v>
      </c>
      <c r="G1775" s="122" t="s">
        <v>5173</v>
      </c>
      <c r="H1775" s="121" t="s">
        <v>212</v>
      </c>
    </row>
    <row r="1776" spans="1:8" ht="76.5" x14ac:dyDescent="0.25">
      <c r="A1776" s="121" t="s">
        <v>5174</v>
      </c>
      <c r="B1776" s="115">
        <v>178</v>
      </c>
      <c r="C1776" s="122" t="s">
        <v>325</v>
      </c>
      <c r="D1776" s="121">
        <v>20191231</v>
      </c>
      <c r="E1776" s="115">
        <v>178</v>
      </c>
      <c r="F1776" s="122" t="s">
        <v>5175</v>
      </c>
      <c r="G1776" s="122" t="s">
        <v>3994</v>
      </c>
      <c r="H1776" s="121" t="s">
        <v>212</v>
      </c>
    </row>
    <row r="1777" spans="1:8" ht="38.25" x14ac:dyDescent="0.25">
      <c r="A1777" s="121" t="s">
        <v>5176</v>
      </c>
      <c r="B1777" s="115">
        <v>57</v>
      </c>
      <c r="C1777" s="122" t="s">
        <v>5177</v>
      </c>
      <c r="D1777" s="121">
        <v>20191231</v>
      </c>
      <c r="E1777" s="115">
        <v>57</v>
      </c>
      <c r="F1777" s="122" t="s">
        <v>5178</v>
      </c>
      <c r="G1777" s="122" t="s">
        <v>3369</v>
      </c>
      <c r="H1777" s="121" t="s">
        <v>212</v>
      </c>
    </row>
    <row r="1778" spans="1:8" ht="51" x14ac:dyDescent="0.25">
      <c r="A1778" s="121" t="s">
        <v>5179</v>
      </c>
      <c r="B1778" s="115">
        <v>3393.33</v>
      </c>
      <c r="C1778" s="122" t="s">
        <v>1140</v>
      </c>
      <c r="D1778" s="121">
        <v>20190101</v>
      </c>
      <c r="E1778" s="115">
        <v>3393.33</v>
      </c>
      <c r="F1778" s="122" t="s">
        <v>5180</v>
      </c>
      <c r="G1778" s="122" t="s">
        <v>5181</v>
      </c>
      <c r="H1778" s="121" t="s">
        <v>212</v>
      </c>
    </row>
    <row r="1779" spans="1:8" ht="25.5" x14ac:dyDescent="0.25">
      <c r="A1779" s="121" t="s">
        <v>5182</v>
      </c>
      <c r="B1779" s="115">
        <v>4632.96</v>
      </c>
      <c r="C1779" s="122" t="s">
        <v>2378</v>
      </c>
      <c r="D1779" s="121">
        <v>20190101</v>
      </c>
      <c r="E1779" s="115">
        <v>4632.96</v>
      </c>
      <c r="F1779" s="122" t="s">
        <v>5183</v>
      </c>
      <c r="G1779" s="122" t="s">
        <v>4589</v>
      </c>
      <c r="H1779" s="121" t="s">
        <v>212</v>
      </c>
    </row>
    <row r="1780" spans="1:8" ht="38.25" x14ac:dyDescent="0.25">
      <c r="A1780" s="121" t="s">
        <v>5184</v>
      </c>
      <c r="B1780" s="115">
        <v>1057.3</v>
      </c>
      <c r="C1780" s="122" t="s">
        <v>409</v>
      </c>
      <c r="D1780" s="121">
        <v>20190101</v>
      </c>
      <c r="E1780" s="115">
        <v>1057.3</v>
      </c>
      <c r="F1780" s="122" t="s">
        <v>5185</v>
      </c>
      <c r="G1780" s="122" t="s">
        <v>4593</v>
      </c>
      <c r="H1780" s="121" t="s">
        <v>212</v>
      </c>
    </row>
    <row r="1781" spans="1:8" ht="25.5" x14ac:dyDescent="0.25">
      <c r="A1781" s="121" t="s">
        <v>5186</v>
      </c>
      <c r="B1781" s="115">
        <v>640</v>
      </c>
      <c r="C1781" s="122" t="s">
        <v>521</v>
      </c>
      <c r="D1781" s="121">
        <v>20190101</v>
      </c>
      <c r="E1781" s="115">
        <v>640</v>
      </c>
      <c r="F1781" s="122" t="s">
        <v>5187</v>
      </c>
      <c r="G1781" s="122" t="s">
        <v>3664</v>
      </c>
      <c r="H1781" s="121" t="s">
        <v>212</v>
      </c>
    </row>
    <row r="1782" spans="1:8" ht="38.25" x14ac:dyDescent="0.25">
      <c r="A1782" s="121" t="s">
        <v>5188</v>
      </c>
      <c r="B1782" s="115">
        <v>2025</v>
      </c>
      <c r="C1782" s="122" t="s">
        <v>521</v>
      </c>
      <c r="D1782" s="121">
        <v>20190101</v>
      </c>
      <c r="E1782" s="115">
        <v>2025</v>
      </c>
      <c r="F1782" s="122" t="s">
        <v>5187</v>
      </c>
      <c r="G1782" s="122" t="s">
        <v>3316</v>
      </c>
      <c r="H1782" s="121" t="s">
        <v>212</v>
      </c>
    </row>
    <row r="1783" spans="1:8" ht="38.25" x14ac:dyDescent="0.25">
      <c r="A1783" s="121" t="s">
        <v>5189</v>
      </c>
      <c r="B1783" s="115">
        <v>28.06</v>
      </c>
      <c r="C1783" s="122" t="s">
        <v>521</v>
      </c>
      <c r="D1783" s="121">
        <v>20190101</v>
      </c>
      <c r="E1783" s="115">
        <v>28.06</v>
      </c>
      <c r="F1783" s="122" t="s">
        <v>5190</v>
      </c>
      <c r="G1783" s="122" t="s">
        <v>3319</v>
      </c>
      <c r="H1783" s="121" t="s">
        <v>212</v>
      </c>
    </row>
    <row r="1784" spans="1:8" ht="63.75" x14ac:dyDescent="0.25">
      <c r="A1784" s="121" t="s">
        <v>5191</v>
      </c>
      <c r="B1784" s="115">
        <v>305.5</v>
      </c>
      <c r="C1784" s="122" t="s">
        <v>253</v>
      </c>
      <c r="D1784" s="121">
        <v>20190101</v>
      </c>
      <c r="E1784" s="115">
        <v>305.5</v>
      </c>
      <c r="F1784" s="122" t="s">
        <v>5192</v>
      </c>
      <c r="G1784" s="122" t="s">
        <v>3296</v>
      </c>
      <c r="H1784" s="121" t="s">
        <v>212</v>
      </c>
    </row>
    <row r="1785" spans="1:8" ht="38.25" x14ac:dyDescent="0.25">
      <c r="A1785" s="121" t="s">
        <v>5193</v>
      </c>
      <c r="B1785" s="115">
        <v>1468.61</v>
      </c>
      <c r="C1785" s="122" t="s">
        <v>5194</v>
      </c>
      <c r="D1785" s="121">
        <v>20190101</v>
      </c>
      <c r="E1785" s="115">
        <v>1468.61</v>
      </c>
      <c r="F1785" s="122" t="s">
        <v>5195</v>
      </c>
      <c r="G1785" s="122" t="s">
        <v>4473</v>
      </c>
      <c r="H1785" s="121" t="s">
        <v>212</v>
      </c>
    </row>
    <row r="1786" spans="1:8" ht="38.25" x14ac:dyDescent="0.25">
      <c r="A1786" s="121" t="s">
        <v>5196</v>
      </c>
      <c r="B1786" s="115">
        <v>10200</v>
      </c>
      <c r="C1786" s="122" t="s">
        <v>332</v>
      </c>
      <c r="D1786" s="121">
        <v>20190101</v>
      </c>
      <c r="E1786" s="115">
        <v>10200</v>
      </c>
      <c r="F1786" s="122" t="s">
        <v>1566</v>
      </c>
      <c r="G1786" s="122" t="s">
        <v>4251</v>
      </c>
      <c r="H1786" s="121" t="s">
        <v>212</v>
      </c>
    </row>
    <row r="1787" spans="1:8" ht="63.75" x14ac:dyDescent="0.25">
      <c r="A1787" s="121" t="s">
        <v>5197</v>
      </c>
      <c r="B1787" s="115">
        <v>11.03</v>
      </c>
      <c r="C1787" s="122" t="s">
        <v>710</v>
      </c>
      <c r="D1787" s="121">
        <v>20190101</v>
      </c>
      <c r="E1787" s="115">
        <v>11.03</v>
      </c>
      <c r="F1787" s="122" t="s">
        <v>5198</v>
      </c>
      <c r="G1787" s="122" t="s">
        <v>5199</v>
      </c>
      <c r="H1787" s="121" t="s">
        <v>212</v>
      </c>
    </row>
    <row r="1788" spans="1:8" ht="51" x14ac:dyDescent="0.25">
      <c r="A1788" s="121" t="s">
        <v>5200</v>
      </c>
      <c r="B1788" s="115">
        <v>457.5</v>
      </c>
      <c r="C1788" s="122" t="s">
        <v>5201</v>
      </c>
      <c r="D1788" s="121">
        <v>20190101</v>
      </c>
      <c r="E1788" s="115">
        <v>457.5</v>
      </c>
      <c r="F1788" s="122" t="s">
        <v>5202</v>
      </c>
      <c r="G1788" s="122" t="s">
        <v>5203</v>
      </c>
      <c r="H1788" s="121" t="s">
        <v>212</v>
      </c>
    </row>
    <row r="1789" spans="1:8" ht="63.75" x14ac:dyDescent="0.25">
      <c r="A1789" s="121" t="s">
        <v>5204</v>
      </c>
      <c r="B1789" s="115">
        <v>737.8</v>
      </c>
      <c r="C1789" s="122" t="s">
        <v>521</v>
      </c>
      <c r="D1789" s="121">
        <v>20200205</v>
      </c>
      <c r="E1789" s="115">
        <v>737.8</v>
      </c>
      <c r="F1789" s="122" t="s">
        <v>5205</v>
      </c>
      <c r="G1789" s="122" t="s">
        <v>5206</v>
      </c>
      <c r="H1789" s="121" t="s">
        <v>212</v>
      </c>
    </row>
    <row r="1790" spans="1:8" ht="63.75" x14ac:dyDescent="0.25">
      <c r="A1790" s="121" t="s">
        <v>5207</v>
      </c>
      <c r="B1790" s="115">
        <v>39.86</v>
      </c>
      <c r="C1790" s="122" t="s">
        <v>521</v>
      </c>
      <c r="D1790" s="121">
        <v>20200205</v>
      </c>
      <c r="E1790" s="115">
        <v>39.86</v>
      </c>
      <c r="F1790" s="122" t="s">
        <v>5208</v>
      </c>
      <c r="G1790" s="122" t="s">
        <v>5209</v>
      </c>
      <c r="H1790" s="121" t="s">
        <v>212</v>
      </c>
    </row>
    <row r="1791" spans="1:8" ht="63.75" x14ac:dyDescent="0.25">
      <c r="A1791" s="121" t="s">
        <v>5210</v>
      </c>
      <c r="B1791" s="115">
        <v>95.8</v>
      </c>
      <c r="C1791" s="122" t="s">
        <v>2366</v>
      </c>
      <c r="D1791" s="121">
        <v>20200205</v>
      </c>
      <c r="E1791" s="115">
        <v>95.8</v>
      </c>
      <c r="F1791" s="122" t="s">
        <v>5211</v>
      </c>
      <c r="G1791" s="122" t="s">
        <v>5206</v>
      </c>
      <c r="H1791" s="121" t="s">
        <v>212</v>
      </c>
    </row>
    <row r="1792" spans="1:8" ht="76.5" x14ac:dyDescent="0.25">
      <c r="A1792" s="121" t="s">
        <v>5212</v>
      </c>
      <c r="B1792" s="115">
        <v>169.03</v>
      </c>
      <c r="C1792" s="122" t="s">
        <v>607</v>
      </c>
      <c r="D1792" s="121">
        <v>20200205</v>
      </c>
      <c r="E1792" s="115">
        <v>133.53</v>
      </c>
      <c r="F1792" s="122" t="s">
        <v>5213</v>
      </c>
      <c r="G1792" s="122" t="s">
        <v>5214</v>
      </c>
      <c r="H1792" s="121" t="s">
        <v>212</v>
      </c>
    </row>
    <row r="1793" spans="1:8" ht="38.25" x14ac:dyDescent="0.25">
      <c r="A1793" s="121" t="s">
        <v>5215</v>
      </c>
      <c r="B1793" s="115">
        <v>31.26</v>
      </c>
      <c r="C1793" s="122" t="s">
        <v>2212</v>
      </c>
      <c r="D1793" s="121">
        <v>20200205</v>
      </c>
      <c r="E1793" s="115">
        <v>31.26</v>
      </c>
      <c r="F1793" s="122" t="s">
        <v>5216</v>
      </c>
      <c r="G1793" s="122" t="s">
        <v>5217</v>
      </c>
      <c r="H1793" s="121" t="s">
        <v>212</v>
      </c>
    </row>
    <row r="1794" spans="1:8" ht="51" x14ac:dyDescent="0.25">
      <c r="A1794" s="121" t="s">
        <v>5218</v>
      </c>
      <c r="B1794" s="115">
        <v>145.75</v>
      </c>
      <c r="C1794" s="122" t="s">
        <v>607</v>
      </c>
      <c r="D1794" s="121">
        <v>20200205</v>
      </c>
      <c r="E1794" s="115">
        <v>145.75</v>
      </c>
      <c r="F1794" s="122" t="s">
        <v>5219</v>
      </c>
      <c r="G1794" s="122" t="s">
        <v>5206</v>
      </c>
      <c r="H1794" s="121" t="s">
        <v>212</v>
      </c>
    </row>
    <row r="1795" spans="1:8" ht="76.5" x14ac:dyDescent="0.25">
      <c r="A1795" s="121" t="s">
        <v>5220</v>
      </c>
      <c r="B1795" s="115">
        <v>350</v>
      </c>
      <c r="C1795" s="122" t="s">
        <v>521</v>
      </c>
      <c r="D1795" s="121">
        <v>20200205</v>
      </c>
      <c r="E1795" s="115">
        <v>226</v>
      </c>
      <c r="F1795" s="122" t="s">
        <v>5221</v>
      </c>
      <c r="G1795" s="122" t="s">
        <v>5222</v>
      </c>
      <c r="H1795" s="121" t="s">
        <v>212</v>
      </c>
    </row>
    <row r="1796" spans="1:8" ht="76.5" x14ac:dyDescent="0.25">
      <c r="A1796" s="121" t="s">
        <v>5223</v>
      </c>
      <c r="B1796" s="115">
        <v>350</v>
      </c>
      <c r="C1796" s="122" t="s">
        <v>521</v>
      </c>
      <c r="D1796" s="121">
        <v>20200205</v>
      </c>
      <c r="E1796" s="115">
        <v>350</v>
      </c>
      <c r="F1796" s="122" t="s">
        <v>5224</v>
      </c>
      <c r="G1796" s="122" t="s">
        <v>5206</v>
      </c>
      <c r="H1796" s="121" t="s">
        <v>212</v>
      </c>
    </row>
    <row r="1797" spans="1:8" ht="76.5" x14ac:dyDescent="0.25">
      <c r="A1797" s="121" t="s">
        <v>5225</v>
      </c>
      <c r="B1797" s="115">
        <v>57.34</v>
      </c>
      <c r="C1797" s="122" t="s">
        <v>521</v>
      </c>
      <c r="D1797" s="121">
        <v>20200205</v>
      </c>
      <c r="E1797" s="115">
        <v>51.24</v>
      </c>
      <c r="F1797" s="122" t="s">
        <v>5226</v>
      </c>
      <c r="G1797" s="122" t="s">
        <v>5209</v>
      </c>
      <c r="H1797" s="121" t="s">
        <v>212</v>
      </c>
    </row>
    <row r="1798" spans="1:8" ht="63.75" x14ac:dyDescent="0.25">
      <c r="A1798" s="121" t="s">
        <v>5227</v>
      </c>
      <c r="B1798" s="115">
        <v>131.65</v>
      </c>
      <c r="C1798" s="122" t="s">
        <v>2055</v>
      </c>
      <c r="D1798" s="121">
        <v>20200205</v>
      </c>
      <c r="E1798" s="115">
        <v>131.65</v>
      </c>
      <c r="F1798" s="122" t="s">
        <v>5228</v>
      </c>
      <c r="G1798" s="122" t="s">
        <v>5222</v>
      </c>
      <c r="H1798" s="121" t="s">
        <v>212</v>
      </c>
    </row>
    <row r="1799" spans="1:8" ht="76.5" x14ac:dyDescent="0.25">
      <c r="A1799" s="121" t="s">
        <v>5229</v>
      </c>
      <c r="B1799" s="115">
        <v>98.49</v>
      </c>
      <c r="C1799" s="122" t="s">
        <v>5230</v>
      </c>
      <c r="D1799" s="121">
        <v>20200205</v>
      </c>
      <c r="E1799" s="115">
        <v>98.49</v>
      </c>
      <c r="F1799" s="122" t="s">
        <v>5231</v>
      </c>
      <c r="G1799" s="122" t="s">
        <v>5206</v>
      </c>
      <c r="H1799" s="121" t="s">
        <v>212</v>
      </c>
    </row>
    <row r="1800" spans="1:8" ht="76.5" x14ac:dyDescent="0.25">
      <c r="A1800" s="121" t="s">
        <v>5232</v>
      </c>
      <c r="B1800" s="115">
        <v>500</v>
      </c>
      <c r="C1800" s="122" t="s">
        <v>521</v>
      </c>
      <c r="D1800" s="121">
        <v>20200205</v>
      </c>
      <c r="E1800" s="115">
        <v>500</v>
      </c>
      <c r="F1800" s="122" t="s">
        <v>5233</v>
      </c>
      <c r="G1800" s="122" t="s">
        <v>5209</v>
      </c>
      <c r="H1800" s="121" t="s">
        <v>212</v>
      </c>
    </row>
    <row r="1801" spans="1:8" ht="63.75" x14ac:dyDescent="0.25">
      <c r="A1801" s="121" t="s">
        <v>5234</v>
      </c>
      <c r="B1801" s="115">
        <v>450</v>
      </c>
      <c r="C1801" s="122" t="s">
        <v>521</v>
      </c>
      <c r="D1801" s="121">
        <v>20200205</v>
      </c>
      <c r="E1801" s="115">
        <v>51</v>
      </c>
      <c r="F1801" s="122" t="s">
        <v>5235</v>
      </c>
      <c r="G1801" s="122" t="s">
        <v>5206</v>
      </c>
      <c r="H1801" s="121" t="s">
        <v>212</v>
      </c>
    </row>
    <row r="1802" spans="1:8" ht="63.75" x14ac:dyDescent="0.25">
      <c r="A1802" s="121" t="s">
        <v>5236</v>
      </c>
      <c r="B1802" s="115">
        <v>220.8</v>
      </c>
      <c r="C1802" s="122" t="s">
        <v>3440</v>
      </c>
      <c r="D1802" s="121">
        <v>20200205</v>
      </c>
      <c r="E1802" s="115">
        <v>220.8</v>
      </c>
      <c r="F1802" s="122" t="s">
        <v>5237</v>
      </c>
      <c r="G1802" s="122" t="s">
        <v>5206</v>
      </c>
      <c r="H1802" s="121" t="s">
        <v>212</v>
      </c>
    </row>
    <row r="1803" spans="1:8" ht="51" x14ac:dyDescent="0.25">
      <c r="A1803" s="121" t="s">
        <v>5238</v>
      </c>
      <c r="B1803" s="115">
        <v>5330</v>
      </c>
      <c r="C1803" s="122" t="s">
        <v>521</v>
      </c>
      <c r="D1803" s="121">
        <v>20200205</v>
      </c>
      <c r="E1803" s="115">
        <v>5330</v>
      </c>
      <c r="F1803" s="122" t="s">
        <v>5239</v>
      </c>
      <c r="G1803" s="122" t="s">
        <v>5222</v>
      </c>
      <c r="H1803" s="121" t="s">
        <v>212</v>
      </c>
    </row>
    <row r="1804" spans="1:8" ht="51" x14ac:dyDescent="0.25">
      <c r="A1804" s="121" t="s">
        <v>5240</v>
      </c>
      <c r="B1804" s="115">
        <v>37.82</v>
      </c>
      <c r="C1804" s="122" t="s">
        <v>521</v>
      </c>
      <c r="D1804" s="121">
        <v>20200205</v>
      </c>
      <c r="E1804" s="115">
        <v>25.62</v>
      </c>
      <c r="F1804" s="122" t="s">
        <v>5241</v>
      </c>
      <c r="G1804" s="122" t="s">
        <v>5209</v>
      </c>
      <c r="H1804" s="121" t="s">
        <v>212</v>
      </c>
    </row>
    <row r="1805" spans="1:8" ht="51" x14ac:dyDescent="0.25">
      <c r="A1805" s="121" t="s">
        <v>5242</v>
      </c>
      <c r="B1805" s="115">
        <v>828.25</v>
      </c>
      <c r="C1805" s="122" t="s">
        <v>2528</v>
      </c>
      <c r="D1805" s="121">
        <v>20200205</v>
      </c>
      <c r="E1805" s="115">
        <v>828.25</v>
      </c>
      <c r="F1805" s="122" t="s">
        <v>5243</v>
      </c>
      <c r="G1805" s="122" t="s">
        <v>5222</v>
      </c>
      <c r="H1805" s="121" t="s">
        <v>212</v>
      </c>
    </row>
    <row r="1806" spans="1:8" ht="51" x14ac:dyDescent="0.25">
      <c r="A1806" s="121" t="s">
        <v>5244</v>
      </c>
      <c r="B1806" s="115">
        <v>450</v>
      </c>
      <c r="C1806" s="122" t="s">
        <v>521</v>
      </c>
      <c r="D1806" s="121">
        <v>20200205</v>
      </c>
      <c r="E1806" s="115">
        <v>325</v>
      </c>
      <c r="F1806" s="122" t="s">
        <v>5245</v>
      </c>
      <c r="G1806" s="122" t="s">
        <v>5222</v>
      </c>
      <c r="H1806" s="121" t="s">
        <v>212</v>
      </c>
    </row>
    <row r="1807" spans="1:8" ht="51" x14ac:dyDescent="0.25">
      <c r="A1807" s="121" t="s">
        <v>5246</v>
      </c>
      <c r="B1807" s="115">
        <v>48.3</v>
      </c>
      <c r="C1807" s="122" t="s">
        <v>372</v>
      </c>
      <c r="D1807" s="121">
        <v>20200205</v>
      </c>
      <c r="E1807" s="115">
        <v>48.3</v>
      </c>
      <c r="F1807" s="122" t="s">
        <v>5247</v>
      </c>
      <c r="G1807" s="122" t="s">
        <v>5248</v>
      </c>
      <c r="H1807" s="121" t="s">
        <v>212</v>
      </c>
    </row>
    <row r="1808" spans="1:8" ht="63.75" x14ac:dyDescent="0.25">
      <c r="A1808" s="121" t="s">
        <v>5249</v>
      </c>
      <c r="B1808" s="115">
        <v>450</v>
      </c>
      <c r="C1808" s="122" t="s">
        <v>521</v>
      </c>
      <c r="D1808" s="121">
        <v>20200205</v>
      </c>
      <c r="E1808" s="115">
        <v>276</v>
      </c>
      <c r="F1808" s="122" t="s">
        <v>5250</v>
      </c>
      <c r="G1808" s="122" t="s">
        <v>5222</v>
      </c>
      <c r="H1808" s="121" t="s">
        <v>212</v>
      </c>
    </row>
    <row r="1809" spans="1:8" ht="63.75" x14ac:dyDescent="0.25">
      <c r="A1809" s="121" t="s">
        <v>5251</v>
      </c>
      <c r="B1809" s="115">
        <v>15.86</v>
      </c>
      <c r="C1809" s="122" t="s">
        <v>521</v>
      </c>
      <c r="D1809" s="121">
        <v>20200205</v>
      </c>
      <c r="E1809" s="115">
        <v>9.76</v>
      </c>
      <c r="F1809" s="122" t="s">
        <v>5252</v>
      </c>
      <c r="G1809" s="122" t="s">
        <v>5209</v>
      </c>
      <c r="H1809" s="121" t="s">
        <v>212</v>
      </c>
    </row>
    <row r="1810" spans="1:8" ht="51" x14ac:dyDescent="0.25">
      <c r="A1810" s="121" t="s">
        <v>5253</v>
      </c>
      <c r="B1810" s="115">
        <v>109.21</v>
      </c>
      <c r="C1810" s="122" t="s">
        <v>2528</v>
      </c>
      <c r="D1810" s="121">
        <v>20200205</v>
      </c>
      <c r="E1810" s="115">
        <v>109.21</v>
      </c>
      <c r="F1810" s="122" t="s">
        <v>5254</v>
      </c>
      <c r="G1810" s="122" t="s">
        <v>5222</v>
      </c>
      <c r="H1810" s="121" t="s">
        <v>212</v>
      </c>
    </row>
    <row r="1811" spans="1:8" ht="51" x14ac:dyDescent="0.25">
      <c r="A1811" s="121" t="s">
        <v>5255</v>
      </c>
      <c r="B1811" s="115">
        <v>300</v>
      </c>
      <c r="C1811" s="122" t="s">
        <v>521</v>
      </c>
      <c r="D1811" s="121">
        <v>20200205</v>
      </c>
      <c r="E1811" s="115">
        <v>219.8</v>
      </c>
      <c r="F1811" s="122" t="s">
        <v>5256</v>
      </c>
      <c r="G1811" s="122" t="s">
        <v>5206</v>
      </c>
      <c r="H1811" s="121" t="s">
        <v>212</v>
      </c>
    </row>
    <row r="1812" spans="1:8" ht="51" x14ac:dyDescent="0.25">
      <c r="A1812" s="121" t="s">
        <v>5257</v>
      </c>
      <c r="B1812" s="115">
        <v>140</v>
      </c>
      <c r="C1812" s="122" t="s">
        <v>2310</v>
      </c>
      <c r="D1812" s="121">
        <v>20200205</v>
      </c>
      <c r="E1812" s="115">
        <v>140</v>
      </c>
      <c r="F1812" s="122" t="s">
        <v>5258</v>
      </c>
      <c r="G1812" s="122" t="s">
        <v>5206</v>
      </c>
      <c r="H1812" s="121" t="s">
        <v>212</v>
      </c>
    </row>
    <row r="1813" spans="1:8" ht="51" x14ac:dyDescent="0.25">
      <c r="A1813" s="121" t="s">
        <v>5259</v>
      </c>
      <c r="B1813" s="115">
        <v>200</v>
      </c>
      <c r="C1813" s="122" t="s">
        <v>521</v>
      </c>
      <c r="D1813" s="121">
        <v>20200205</v>
      </c>
      <c r="E1813" s="115">
        <v>18.3</v>
      </c>
      <c r="F1813" s="122" t="s">
        <v>5260</v>
      </c>
      <c r="G1813" s="122" t="s">
        <v>5222</v>
      </c>
      <c r="H1813" s="121" t="s">
        <v>212</v>
      </c>
    </row>
    <row r="1814" spans="1:8" ht="51" x14ac:dyDescent="0.25">
      <c r="A1814" s="121" t="s">
        <v>5261</v>
      </c>
      <c r="B1814" s="115">
        <v>66.900000000000006</v>
      </c>
      <c r="C1814" s="122" t="s">
        <v>479</v>
      </c>
      <c r="D1814" s="121">
        <v>20200205</v>
      </c>
      <c r="E1814" s="115">
        <v>66.900000000000006</v>
      </c>
      <c r="F1814" s="122" t="s">
        <v>5262</v>
      </c>
      <c r="G1814" s="122" t="s">
        <v>5222</v>
      </c>
      <c r="H1814" s="121" t="s">
        <v>212</v>
      </c>
    </row>
    <row r="1815" spans="1:8" ht="63.75" x14ac:dyDescent="0.25">
      <c r="A1815" s="121" t="s">
        <v>5263</v>
      </c>
      <c r="B1815" s="115">
        <v>1650</v>
      </c>
      <c r="C1815" s="122" t="s">
        <v>521</v>
      </c>
      <c r="D1815" s="121">
        <v>20200205</v>
      </c>
      <c r="E1815" s="115">
        <v>1650</v>
      </c>
      <c r="F1815" s="122" t="s">
        <v>5264</v>
      </c>
      <c r="G1815" s="122" t="s">
        <v>5222</v>
      </c>
      <c r="H1815" s="121" t="s">
        <v>212</v>
      </c>
    </row>
    <row r="1816" spans="1:8" ht="63.75" x14ac:dyDescent="0.25">
      <c r="A1816" s="121" t="s">
        <v>5265</v>
      </c>
      <c r="B1816" s="115">
        <v>28.06</v>
      </c>
      <c r="C1816" s="122" t="s">
        <v>521</v>
      </c>
      <c r="D1816" s="121">
        <v>20200205</v>
      </c>
      <c r="E1816" s="115">
        <v>15.86</v>
      </c>
      <c r="F1816" s="122" t="s">
        <v>5266</v>
      </c>
      <c r="G1816" s="122" t="s">
        <v>5209</v>
      </c>
      <c r="H1816" s="121" t="s">
        <v>212</v>
      </c>
    </row>
    <row r="1817" spans="1:8" ht="51" x14ac:dyDescent="0.25">
      <c r="A1817" s="121" t="s">
        <v>5267</v>
      </c>
      <c r="B1817" s="115">
        <v>454.4</v>
      </c>
      <c r="C1817" s="122" t="s">
        <v>479</v>
      </c>
      <c r="D1817" s="121">
        <v>20200205</v>
      </c>
      <c r="E1817" s="115">
        <v>454.4</v>
      </c>
      <c r="F1817" s="122" t="s">
        <v>5268</v>
      </c>
      <c r="G1817" s="122" t="s">
        <v>5222</v>
      </c>
      <c r="H1817" s="121" t="s">
        <v>212</v>
      </c>
    </row>
    <row r="1818" spans="1:8" ht="38.25" x14ac:dyDescent="0.25">
      <c r="A1818" s="121" t="s">
        <v>5269</v>
      </c>
      <c r="B1818" s="115">
        <v>202.2</v>
      </c>
      <c r="C1818" s="122" t="s">
        <v>607</v>
      </c>
      <c r="D1818" s="121">
        <v>20200205</v>
      </c>
      <c r="E1818" s="115">
        <v>202.2</v>
      </c>
      <c r="F1818" s="122" t="s">
        <v>5270</v>
      </c>
      <c r="G1818" s="122" t="s">
        <v>5206</v>
      </c>
      <c r="H1818" s="121" t="s">
        <v>212</v>
      </c>
    </row>
    <row r="1819" spans="1:8" ht="51" x14ac:dyDescent="0.25">
      <c r="A1819" s="121" t="s">
        <v>5271</v>
      </c>
      <c r="B1819" s="115">
        <v>200</v>
      </c>
      <c r="C1819" s="122" t="s">
        <v>521</v>
      </c>
      <c r="D1819" s="121">
        <v>20200205</v>
      </c>
      <c r="E1819" s="115">
        <v>200</v>
      </c>
      <c r="F1819" s="122" t="s">
        <v>5272</v>
      </c>
      <c r="G1819" s="122" t="s">
        <v>5209</v>
      </c>
      <c r="H1819" s="121" t="s">
        <v>212</v>
      </c>
    </row>
    <row r="1820" spans="1:8" ht="63.75" x14ac:dyDescent="0.25">
      <c r="A1820" s="121" t="s">
        <v>5273</v>
      </c>
      <c r="B1820" s="115">
        <v>51.24</v>
      </c>
      <c r="C1820" s="122" t="s">
        <v>521</v>
      </c>
      <c r="D1820" s="121">
        <v>20200205</v>
      </c>
      <c r="E1820" s="115">
        <v>51.24</v>
      </c>
      <c r="F1820" s="122" t="s">
        <v>5274</v>
      </c>
      <c r="G1820" s="122" t="s">
        <v>5209</v>
      </c>
      <c r="H1820" s="121" t="s">
        <v>212</v>
      </c>
    </row>
    <row r="1821" spans="1:8" ht="63.75" x14ac:dyDescent="0.25">
      <c r="A1821" s="121" t="s">
        <v>5275</v>
      </c>
      <c r="B1821" s="115">
        <v>2910</v>
      </c>
      <c r="C1821" s="122" t="s">
        <v>521</v>
      </c>
      <c r="D1821" s="121">
        <v>20200205</v>
      </c>
      <c r="E1821" s="115">
        <v>2910</v>
      </c>
      <c r="F1821" s="122" t="s">
        <v>5276</v>
      </c>
      <c r="G1821" s="122" t="s">
        <v>5206</v>
      </c>
      <c r="H1821" s="121" t="s">
        <v>212</v>
      </c>
    </row>
    <row r="1822" spans="1:8" ht="63.75" x14ac:dyDescent="0.25">
      <c r="A1822" s="121" t="s">
        <v>5277</v>
      </c>
      <c r="B1822" s="115">
        <v>43.36</v>
      </c>
      <c r="C1822" s="122" t="s">
        <v>521</v>
      </c>
      <c r="D1822" s="121">
        <v>20200205</v>
      </c>
      <c r="E1822" s="115">
        <v>31.16</v>
      </c>
      <c r="F1822" s="122" t="s">
        <v>5278</v>
      </c>
      <c r="G1822" s="122" t="s">
        <v>5209</v>
      </c>
      <c r="H1822" s="121" t="s">
        <v>212</v>
      </c>
    </row>
    <row r="1823" spans="1:8" ht="51" x14ac:dyDescent="0.25">
      <c r="A1823" s="121" t="s">
        <v>5279</v>
      </c>
      <c r="B1823" s="115">
        <v>111.1</v>
      </c>
      <c r="C1823" s="122" t="s">
        <v>2687</v>
      </c>
      <c r="D1823" s="121">
        <v>20200205</v>
      </c>
      <c r="E1823" s="115">
        <v>111.1</v>
      </c>
      <c r="F1823" s="122" t="s">
        <v>5280</v>
      </c>
      <c r="G1823" s="122" t="s">
        <v>5206</v>
      </c>
      <c r="H1823" s="121" t="s">
        <v>212</v>
      </c>
    </row>
    <row r="1824" spans="1:8" ht="51" x14ac:dyDescent="0.25">
      <c r="A1824" s="121" t="s">
        <v>5281</v>
      </c>
      <c r="B1824" s="115">
        <v>600</v>
      </c>
      <c r="C1824" s="122" t="s">
        <v>521</v>
      </c>
      <c r="D1824" s="121">
        <v>20200205</v>
      </c>
      <c r="E1824" s="115">
        <v>420</v>
      </c>
      <c r="F1824" s="122" t="s">
        <v>5282</v>
      </c>
      <c r="G1824" s="122" t="s">
        <v>5206</v>
      </c>
      <c r="H1824" s="121" t="s">
        <v>212</v>
      </c>
    </row>
    <row r="1825" spans="1:8" ht="51" x14ac:dyDescent="0.25">
      <c r="A1825" s="121" t="s">
        <v>5283</v>
      </c>
      <c r="B1825" s="115">
        <v>15.86</v>
      </c>
      <c r="C1825" s="122" t="s">
        <v>521</v>
      </c>
      <c r="D1825" s="121">
        <v>20200205</v>
      </c>
      <c r="E1825" s="115">
        <v>9.76</v>
      </c>
      <c r="F1825" s="122" t="s">
        <v>5284</v>
      </c>
      <c r="G1825" s="122" t="s">
        <v>5209</v>
      </c>
      <c r="H1825" s="121" t="s">
        <v>212</v>
      </c>
    </row>
    <row r="1826" spans="1:8" ht="51" x14ac:dyDescent="0.25">
      <c r="A1826" s="121" t="s">
        <v>5285</v>
      </c>
      <c r="B1826" s="115">
        <v>83.2</v>
      </c>
      <c r="C1826" s="122" t="s">
        <v>5286</v>
      </c>
      <c r="D1826" s="121">
        <v>20200205</v>
      </c>
      <c r="E1826" s="115">
        <v>83.2</v>
      </c>
      <c r="F1826" s="122" t="s">
        <v>5287</v>
      </c>
      <c r="G1826" s="122" t="s">
        <v>5206</v>
      </c>
      <c r="H1826" s="121" t="s">
        <v>212</v>
      </c>
    </row>
    <row r="1827" spans="1:8" ht="63.75" x14ac:dyDescent="0.25">
      <c r="A1827" s="121" t="s">
        <v>5288</v>
      </c>
      <c r="B1827" s="115">
        <v>59</v>
      </c>
      <c r="C1827" s="122" t="s">
        <v>980</v>
      </c>
      <c r="D1827" s="121">
        <v>20200205</v>
      </c>
      <c r="E1827" s="115">
        <v>59</v>
      </c>
      <c r="F1827" s="122" t="s">
        <v>5289</v>
      </c>
      <c r="G1827" s="122" t="s">
        <v>5290</v>
      </c>
      <c r="H1827" s="121" t="s">
        <v>212</v>
      </c>
    </row>
    <row r="1828" spans="1:8" ht="76.5" x14ac:dyDescent="0.25">
      <c r="A1828" s="121" t="s">
        <v>5291</v>
      </c>
      <c r="B1828" s="115">
        <v>2712.06</v>
      </c>
      <c r="C1828" s="122" t="s">
        <v>521</v>
      </c>
      <c r="D1828" s="121">
        <v>20200205</v>
      </c>
      <c r="E1828" s="115">
        <v>2712.06</v>
      </c>
      <c r="F1828" s="122" t="s">
        <v>5292</v>
      </c>
      <c r="G1828" s="122" t="s">
        <v>5293</v>
      </c>
      <c r="H1828" s="121" t="s">
        <v>212</v>
      </c>
    </row>
    <row r="1829" spans="1:8" ht="76.5" x14ac:dyDescent="0.25">
      <c r="A1829" s="121" t="s">
        <v>5294</v>
      </c>
      <c r="B1829" s="115">
        <v>809</v>
      </c>
      <c r="C1829" s="122" t="s">
        <v>2396</v>
      </c>
      <c r="D1829" s="121">
        <v>20200205</v>
      </c>
      <c r="E1829" s="115">
        <v>809</v>
      </c>
      <c r="F1829" s="122" t="s">
        <v>5295</v>
      </c>
      <c r="G1829" s="122" t="s">
        <v>5293</v>
      </c>
      <c r="H1829" s="121" t="s">
        <v>212</v>
      </c>
    </row>
    <row r="1830" spans="1:8" ht="76.5" x14ac:dyDescent="0.25">
      <c r="A1830" s="121" t="s">
        <v>5296</v>
      </c>
      <c r="B1830" s="115">
        <v>19.87</v>
      </c>
      <c r="C1830" s="122" t="s">
        <v>521</v>
      </c>
      <c r="D1830" s="121">
        <v>20200205</v>
      </c>
      <c r="E1830" s="115">
        <v>19.87</v>
      </c>
      <c r="F1830" s="122" t="s">
        <v>5297</v>
      </c>
      <c r="G1830" s="122" t="s">
        <v>5298</v>
      </c>
      <c r="H1830" s="121" t="s">
        <v>212</v>
      </c>
    </row>
    <row r="1831" spans="1:8" ht="63.75" x14ac:dyDescent="0.25">
      <c r="A1831" s="121" t="s">
        <v>5299</v>
      </c>
      <c r="B1831" s="115">
        <v>180.24</v>
      </c>
      <c r="C1831" s="122" t="s">
        <v>607</v>
      </c>
      <c r="D1831" s="121">
        <v>20200206</v>
      </c>
      <c r="E1831" s="115">
        <v>180.24</v>
      </c>
      <c r="F1831" s="122" t="s">
        <v>5300</v>
      </c>
      <c r="G1831" s="122" t="s">
        <v>5222</v>
      </c>
      <c r="H1831" s="121" t="s">
        <v>212</v>
      </c>
    </row>
    <row r="1832" spans="1:8" ht="63.75" x14ac:dyDescent="0.25">
      <c r="A1832" s="121" t="s">
        <v>5301</v>
      </c>
      <c r="B1832" s="115">
        <v>1636</v>
      </c>
      <c r="C1832" s="122" t="s">
        <v>521</v>
      </c>
      <c r="D1832" s="121">
        <v>20200206</v>
      </c>
      <c r="E1832" s="115">
        <v>1204</v>
      </c>
      <c r="F1832" s="122" t="s">
        <v>5302</v>
      </c>
      <c r="G1832" s="122" t="s">
        <v>5222</v>
      </c>
      <c r="H1832" s="121" t="s">
        <v>212</v>
      </c>
    </row>
    <row r="1833" spans="1:8" ht="63.75" x14ac:dyDescent="0.25">
      <c r="A1833" s="121" t="s">
        <v>5303</v>
      </c>
      <c r="B1833" s="115">
        <v>69.540000000000006</v>
      </c>
      <c r="C1833" s="122" t="s">
        <v>521</v>
      </c>
      <c r="D1833" s="121">
        <v>20200206</v>
      </c>
      <c r="E1833" s="115">
        <v>57.34</v>
      </c>
      <c r="F1833" s="122" t="s">
        <v>5304</v>
      </c>
      <c r="G1833" s="122" t="s">
        <v>5209</v>
      </c>
      <c r="H1833" s="121" t="s">
        <v>212</v>
      </c>
    </row>
    <row r="1834" spans="1:8" ht="63.75" x14ac:dyDescent="0.25">
      <c r="A1834" s="121" t="s">
        <v>5305</v>
      </c>
      <c r="B1834" s="115">
        <v>348</v>
      </c>
      <c r="C1834" s="122" t="s">
        <v>521</v>
      </c>
      <c r="D1834" s="121">
        <v>20200206</v>
      </c>
      <c r="E1834" s="115">
        <v>348</v>
      </c>
      <c r="F1834" s="122" t="s">
        <v>5306</v>
      </c>
      <c r="G1834" s="122" t="s">
        <v>5209</v>
      </c>
      <c r="H1834" s="121" t="s">
        <v>212</v>
      </c>
    </row>
    <row r="1835" spans="1:8" ht="63.75" x14ac:dyDescent="0.25">
      <c r="A1835" s="121" t="s">
        <v>5307</v>
      </c>
      <c r="B1835" s="115">
        <v>488</v>
      </c>
      <c r="C1835" s="122" t="s">
        <v>521</v>
      </c>
      <c r="D1835" s="121">
        <v>20200206</v>
      </c>
      <c r="E1835" s="115">
        <v>323.89999999999998</v>
      </c>
      <c r="F1835" s="122" t="s">
        <v>5308</v>
      </c>
      <c r="G1835" s="122" t="s">
        <v>5293</v>
      </c>
      <c r="H1835" s="121" t="s">
        <v>212</v>
      </c>
    </row>
    <row r="1836" spans="1:8" ht="63.75" x14ac:dyDescent="0.25">
      <c r="A1836" s="121" t="s">
        <v>5309</v>
      </c>
      <c r="B1836" s="115">
        <v>122</v>
      </c>
      <c r="C1836" s="122" t="s">
        <v>5310</v>
      </c>
      <c r="D1836" s="121">
        <v>20200206</v>
      </c>
      <c r="E1836" s="115">
        <v>122</v>
      </c>
      <c r="F1836" s="122" t="s">
        <v>5311</v>
      </c>
      <c r="G1836" s="122" t="s">
        <v>5293</v>
      </c>
      <c r="H1836" s="121" t="s">
        <v>212</v>
      </c>
    </row>
    <row r="1837" spans="1:8" ht="63.75" x14ac:dyDescent="0.25">
      <c r="A1837" s="121" t="s">
        <v>5312</v>
      </c>
      <c r="B1837" s="115">
        <v>570</v>
      </c>
      <c r="C1837" s="122" t="s">
        <v>521</v>
      </c>
      <c r="D1837" s="121">
        <v>20200206</v>
      </c>
      <c r="E1837" s="115">
        <v>570</v>
      </c>
      <c r="F1837" s="122" t="s">
        <v>5313</v>
      </c>
      <c r="G1837" s="122" t="s">
        <v>5293</v>
      </c>
      <c r="H1837" s="121" t="s">
        <v>212</v>
      </c>
    </row>
    <row r="1838" spans="1:8" ht="51" x14ac:dyDescent="0.25">
      <c r="A1838" s="121" t="s">
        <v>5314</v>
      </c>
      <c r="B1838" s="115">
        <v>189.3</v>
      </c>
      <c r="C1838" s="122" t="s">
        <v>5315</v>
      </c>
      <c r="D1838" s="121">
        <v>20200206</v>
      </c>
      <c r="E1838" s="115">
        <v>189.3</v>
      </c>
      <c r="F1838" s="122" t="s">
        <v>5316</v>
      </c>
      <c r="G1838" s="122" t="s">
        <v>5293</v>
      </c>
      <c r="H1838" s="121" t="s">
        <v>212</v>
      </c>
    </row>
    <row r="1839" spans="1:8" ht="76.5" x14ac:dyDescent="0.25">
      <c r="A1839" s="121" t="s">
        <v>5317</v>
      </c>
      <c r="B1839" s="115">
        <v>30160</v>
      </c>
      <c r="C1839" s="122" t="s">
        <v>372</v>
      </c>
      <c r="D1839" s="121">
        <v>20200206</v>
      </c>
      <c r="E1839" s="115">
        <v>7280</v>
      </c>
      <c r="F1839" s="122" t="s">
        <v>373</v>
      </c>
      <c r="G1839" s="122" t="s">
        <v>5318</v>
      </c>
      <c r="H1839" s="121" t="s">
        <v>212</v>
      </c>
    </row>
    <row r="1840" spans="1:8" ht="51" x14ac:dyDescent="0.25">
      <c r="A1840" s="121" t="s">
        <v>5319</v>
      </c>
      <c r="B1840" s="115">
        <v>121.75</v>
      </c>
      <c r="C1840" s="122" t="s">
        <v>2310</v>
      </c>
      <c r="D1840" s="121">
        <v>20200206</v>
      </c>
      <c r="E1840" s="115">
        <v>121.75</v>
      </c>
      <c r="F1840" s="122" t="s">
        <v>5320</v>
      </c>
      <c r="G1840" s="122" t="s">
        <v>5206</v>
      </c>
      <c r="H1840" s="121" t="s">
        <v>212</v>
      </c>
    </row>
    <row r="1841" spans="1:8" ht="63.75" x14ac:dyDescent="0.25">
      <c r="A1841" s="121" t="s">
        <v>5321</v>
      </c>
      <c r="B1841" s="115">
        <v>450</v>
      </c>
      <c r="C1841" s="122" t="s">
        <v>521</v>
      </c>
      <c r="D1841" s="121">
        <v>20200206</v>
      </c>
      <c r="E1841" s="115">
        <v>328.2</v>
      </c>
      <c r="F1841" s="122" t="s">
        <v>5322</v>
      </c>
      <c r="G1841" s="122" t="s">
        <v>5206</v>
      </c>
      <c r="H1841" s="121" t="s">
        <v>212</v>
      </c>
    </row>
    <row r="1842" spans="1:8" ht="51" x14ac:dyDescent="0.25">
      <c r="A1842" s="121" t="s">
        <v>5323</v>
      </c>
      <c r="B1842" s="115">
        <v>489.65</v>
      </c>
      <c r="C1842" s="122" t="s">
        <v>607</v>
      </c>
      <c r="D1842" s="121">
        <v>20200206</v>
      </c>
      <c r="E1842" s="115">
        <v>489.65</v>
      </c>
      <c r="F1842" s="122" t="s">
        <v>5324</v>
      </c>
      <c r="G1842" s="122" t="s">
        <v>5206</v>
      </c>
      <c r="H1842" s="121" t="s">
        <v>212</v>
      </c>
    </row>
    <row r="1843" spans="1:8" ht="63.75" x14ac:dyDescent="0.25">
      <c r="A1843" s="121" t="s">
        <v>5325</v>
      </c>
      <c r="B1843" s="115">
        <v>30.55</v>
      </c>
      <c r="C1843" s="122" t="s">
        <v>2391</v>
      </c>
      <c r="D1843" s="121">
        <v>20200206</v>
      </c>
      <c r="E1843" s="115">
        <v>30.55</v>
      </c>
      <c r="F1843" s="122" t="s">
        <v>5326</v>
      </c>
      <c r="G1843" s="122" t="s">
        <v>5327</v>
      </c>
      <c r="H1843" s="121" t="s">
        <v>212</v>
      </c>
    </row>
    <row r="1844" spans="1:8" ht="63.75" x14ac:dyDescent="0.25">
      <c r="A1844" s="121" t="s">
        <v>5328</v>
      </c>
      <c r="B1844" s="115">
        <v>420</v>
      </c>
      <c r="C1844" s="122" t="s">
        <v>521</v>
      </c>
      <c r="D1844" s="121">
        <v>20200206</v>
      </c>
      <c r="E1844" s="115">
        <v>50.8</v>
      </c>
      <c r="F1844" s="122" t="s">
        <v>5329</v>
      </c>
      <c r="G1844" s="122" t="s">
        <v>5327</v>
      </c>
      <c r="H1844" s="121" t="s">
        <v>212</v>
      </c>
    </row>
    <row r="1845" spans="1:8" ht="51" x14ac:dyDescent="0.25">
      <c r="A1845" s="121" t="s">
        <v>5330</v>
      </c>
      <c r="B1845" s="115">
        <v>75.900000000000006</v>
      </c>
      <c r="C1845" s="122" t="s">
        <v>2528</v>
      </c>
      <c r="D1845" s="121">
        <v>20200206</v>
      </c>
      <c r="E1845" s="115">
        <v>75.900000000000006</v>
      </c>
      <c r="F1845" s="122" t="s">
        <v>5331</v>
      </c>
      <c r="G1845" s="122" t="s">
        <v>5222</v>
      </c>
      <c r="H1845" s="121" t="s">
        <v>212</v>
      </c>
    </row>
    <row r="1846" spans="1:8" ht="63.75" x14ac:dyDescent="0.25">
      <c r="A1846" s="121" t="s">
        <v>5332</v>
      </c>
      <c r="B1846" s="115">
        <v>360</v>
      </c>
      <c r="C1846" s="122" t="s">
        <v>521</v>
      </c>
      <c r="D1846" s="121">
        <v>20200206</v>
      </c>
      <c r="E1846" s="115">
        <v>170</v>
      </c>
      <c r="F1846" s="122" t="s">
        <v>5333</v>
      </c>
      <c r="G1846" s="122" t="s">
        <v>5222</v>
      </c>
      <c r="H1846" s="121" t="s">
        <v>212</v>
      </c>
    </row>
    <row r="1847" spans="1:8" ht="63.75" x14ac:dyDescent="0.25">
      <c r="A1847" s="121" t="s">
        <v>5334</v>
      </c>
      <c r="B1847" s="115">
        <v>15.86</v>
      </c>
      <c r="C1847" s="122" t="s">
        <v>521</v>
      </c>
      <c r="D1847" s="121">
        <v>20200206</v>
      </c>
      <c r="E1847" s="115">
        <v>9.76</v>
      </c>
      <c r="F1847" s="122" t="s">
        <v>5335</v>
      </c>
      <c r="G1847" s="122" t="s">
        <v>5209</v>
      </c>
      <c r="H1847" s="121" t="s">
        <v>212</v>
      </c>
    </row>
    <row r="1848" spans="1:8" ht="51" x14ac:dyDescent="0.25">
      <c r="A1848" s="121" t="s">
        <v>5336</v>
      </c>
      <c r="B1848" s="115">
        <v>148.19999999999999</v>
      </c>
      <c r="C1848" s="122" t="s">
        <v>3440</v>
      </c>
      <c r="D1848" s="121">
        <v>20200206</v>
      </c>
      <c r="E1848" s="115">
        <v>148.19999999999999</v>
      </c>
      <c r="F1848" s="122" t="s">
        <v>5337</v>
      </c>
      <c r="G1848" s="122" t="s">
        <v>5206</v>
      </c>
      <c r="H1848" s="121" t="s">
        <v>212</v>
      </c>
    </row>
    <row r="1849" spans="1:8" ht="51" x14ac:dyDescent="0.25">
      <c r="A1849" s="121" t="s">
        <v>5338</v>
      </c>
      <c r="B1849" s="115">
        <v>300</v>
      </c>
      <c r="C1849" s="122" t="s">
        <v>521</v>
      </c>
      <c r="D1849" s="121">
        <v>20200206</v>
      </c>
      <c r="E1849" s="115">
        <v>34</v>
      </c>
      <c r="F1849" s="122" t="s">
        <v>5339</v>
      </c>
      <c r="G1849" s="122" t="s">
        <v>5206</v>
      </c>
      <c r="H1849" s="121" t="s">
        <v>212</v>
      </c>
    </row>
    <row r="1850" spans="1:8" ht="51" x14ac:dyDescent="0.25">
      <c r="A1850" s="121" t="s">
        <v>5340</v>
      </c>
      <c r="B1850" s="115">
        <v>150.55000000000001</v>
      </c>
      <c r="C1850" s="122" t="s">
        <v>479</v>
      </c>
      <c r="D1850" s="121">
        <v>20200206</v>
      </c>
      <c r="E1850" s="115">
        <v>150.55000000000001</v>
      </c>
      <c r="F1850" s="122" t="s">
        <v>5341</v>
      </c>
      <c r="G1850" s="122" t="s">
        <v>5222</v>
      </c>
      <c r="H1850" s="121" t="s">
        <v>212</v>
      </c>
    </row>
    <row r="1851" spans="1:8" ht="63.75" x14ac:dyDescent="0.25">
      <c r="A1851" s="121" t="s">
        <v>5342</v>
      </c>
      <c r="B1851" s="115">
        <v>220</v>
      </c>
      <c r="C1851" s="122" t="s">
        <v>521</v>
      </c>
      <c r="D1851" s="121">
        <v>20200206</v>
      </c>
      <c r="E1851" s="115">
        <v>39.9</v>
      </c>
      <c r="F1851" s="122" t="s">
        <v>5343</v>
      </c>
      <c r="G1851" s="122" t="s">
        <v>5222</v>
      </c>
      <c r="H1851" s="121" t="s">
        <v>212</v>
      </c>
    </row>
    <row r="1852" spans="1:8" ht="51" x14ac:dyDescent="0.25">
      <c r="A1852" s="121" t="s">
        <v>5344</v>
      </c>
      <c r="B1852" s="115">
        <v>400</v>
      </c>
      <c r="C1852" s="122" t="s">
        <v>521</v>
      </c>
      <c r="D1852" s="121">
        <v>20200206</v>
      </c>
      <c r="E1852" s="115">
        <v>400</v>
      </c>
      <c r="F1852" s="122" t="s">
        <v>5345</v>
      </c>
      <c r="G1852" s="122" t="s">
        <v>5222</v>
      </c>
      <c r="H1852" s="121" t="s">
        <v>212</v>
      </c>
    </row>
    <row r="1853" spans="1:8" ht="51" x14ac:dyDescent="0.25">
      <c r="A1853" s="121" t="s">
        <v>5346</v>
      </c>
      <c r="B1853" s="115">
        <v>28.06</v>
      </c>
      <c r="C1853" s="122" t="s">
        <v>521</v>
      </c>
      <c r="D1853" s="121">
        <v>20200206</v>
      </c>
      <c r="E1853" s="115">
        <v>28.06</v>
      </c>
      <c r="F1853" s="122" t="s">
        <v>5347</v>
      </c>
      <c r="G1853" s="122" t="s">
        <v>5209</v>
      </c>
      <c r="H1853" s="121" t="s">
        <v>212</v>
      </c>
    </row>
    <row r="1854" spans="1:8" ht="51" x14ac:dyDescent="0.25">
      <c r="A1854" s="121" t="s">
        <v>5348</v>
      </c>
      <c r="B1854" s="115">
        <v>201.1</v>
      </c>
      <c r="C1854" s="122" t="s">
        <v>479</v>
      </c>
      <c r="D1854" s="121">
        <v>20200206</v>
      </c>
      <c r="E1854" s="115">
        <v>201.1</v>
      </c>
      <c r="F1854" s="122" t="s">
        <v>5349</v>
      </c>
      <c r="G1854" s="122" t="s">
        <v>5222</v>
      </c>
      <c r="H1854" s="121" t="s">
        <v>212</v>
      </c>
    </row>
    <row r="1855" spans="1:8" ht="51" x14ac:dyDescent="0.25">
      <c r="A1855" s="121" t="s">
        <v>5350</v>
      </c>
      <c r="B1855" s="115">
        <v>152.93</v>
      </c>
      <c r="C1855" s="122" t="s">
        <v>479</v>
      </c>
      <c r="D1855" s="121">
        <v>20200206</v>
      </c>
      <c r="E1855" s="115">
        <v>152.93</v>
      </c>
      <c r="F1855" s="122" t="s">
        <v>5351</v>
      </c>
      <c r="G1855" s="122" t="s">
        <v>5222</v>
      </c>
      <c r="H1855" s="121" t="s">
        <v>212</v>
      </c>
    </row>
    <row r="1856" spans="1:8" ht="63.75" x14ac:dyDescent="0.25">
      <c r="A1856" s="121" t="s">
        <v>5352</v>
      </c>
      <c r="B1856" s="115">
        <v>100</v>
      </c>
      <c r="C1856" s="122" t="s">
        <v>521</v>
      </c>
      <c r="D1856" s="121">
        <v>20200206</v>
      </c>
      <c r="E1856" s="115">
        <v>70.150000000000006</v>
      </c>
      <c r="F1856" s="122" t="s">
        <v>5353</v>
      </c>
      <c r="G1856" s="122" t="s">
        <v>5222</v>
      </c>
      <c r="H1856" s="121" t="s">
        <v>212</v>
      </c>
    </row>
    <row r="1857" spans="1:8" ht="38.25" x14ac:dyDescent="0.25">
      <c r="A1857" s="121" t="s">
        <v>5354</v>
      </c>
      <c r="B1857" s="115">
        <v>886.83</v>
      </c>
      <c r="C1857" s="122" t="s">
        <v>521</v>
      </c>
      <c r="D1857" s="121">
        <v>20200206</v>
      </c>
      <c r="E1857" s="115">
        <v>886.83</v>
      </c>
      <c r="F1857" s="122" t="s">
        <v>5355</v>
      </c>
      <c r="G1857" s="122" t="s">
        <v>5206</v>
      </c>
      <c r="H1857" s="121" t="s">
        <v>212</v>
      </c>
    </row>
    <row r="1858" spans="1:8" ht="38.25" x14ac:dyDescent="0.25">
      <c r="A1858" s="121" t="s">
        <v>5356</v>
      </c>
      <c r="B1858" s="115">
        <v>270.55</v>
      </c>
      <c r="C1858" s="122" t="s">
        <v>607</v>
      </c>
      <c r="D1858" s="121">
        <v>20200206</v>
      </c>
      <c r="E1858" s="115">
        <v>270.55</v>
      </c>
      <c r="F1858" s="122" t="s">
        <v>5357</v>
      </c>
      <c r="G1858" s="122" t="s">
        <v>5206</v>
      </c>
      <c r="H1858" s="121" t="s">
        <v>212</v>
      </c>
    </row>
    <row r="1859" spans="1:8" ht="51" x14ac:dyDescent="0.25">
      <c r="A1859" s="121" t="s">
        <v>5358</v>
      </c>
      <c r="B1859" s="115">
        <v>73</v>
      </c>
      <c r="C1859" s="122" t="s">
        <v>5286</v>
      </c>
      <c r="D1859" s="121">
        <v>20200206</v>
      </c>
      <c r="E1859" s="115">
        <v>73</v>
      </c>
      <c r="F1859" s="122" t="s">
        <v>5359</v>
      </c>
      <c r="G1859" s="122" t="s">
        <v>5206</v>
      </c>
      <c r="H1859" s="121" t="s">
        <v>212</v>
      </c>
    </row>
    <row r="1860" spans="1:8" ht="51" x14ac:dyDescent="0.25">
      <c r="A1860" s="121" t="s">
        <v>5360</v>
      </c>
      <c r="B1860" s="115">
        <v>376</v>
      </c>
      <c r="C1860" s="122" t="s">
        <v>521</v>
      </c>
      <c r="D1860" s="121">
        <v>20200206</v>
      </c>
      <c r="E1860" s="115">
        <v>196</v>
      </c>
      <c r="F1860" s="122" t="s">
        <v>5361</v>
      </c>
      <c r="G1860" s="122" t="s">
        <v>5206</v>
      </c>
      <c r="H1860" s="121" t="s">
        <v>212</v>
      </c>
    </row>
    <row r="1861" spans="1:8" ht="51" x14ac:dyDescent="0.25">
      <c r="A1861" s="121" t="s">
        <v>5362</v>
      </c>
      <c r="B1861" s="115">
        <v>15.86</v>
      </c>
      <c r="C1861" s="122" t="s">
        <v>521</v>
      </c>
      <c r="D1861" s="121">
        <v>20200206</v>
      </c>
      <c r="E1861" s="115">
        <v>9.76</v>
      </c>
      <c r="F1861" s="122" t="s">
        <v>5363</v>
      </c>
      <c r="G1861" s="122" t="s">
        <v>5209</v>
      </c>
      <c r="H1861" s="121" t="s">
        <v>212</v>
      </c>
    </row>
    <row r="1862" spans="1:8" ht="51" x14ac:dyDescent="0.25">
      <c r="A1862" s="121" t="s">
        <v>5364</v>
      </c>
      <c r="B1862" s="115">
        <v>1485</v>
      </c>
      <c r="C1862" s="122" t="s">
        <v>521</v>
      </c>
      <c r="D1862" s="121">
        <v>20200206</v>
      </c>
      <c r="E1862" s="115">
        <v>1485</v>
      </c>
      <c r="F1862" s="122" t="s">
        <v>5365</v>
      </c>
      <c r="G1862" s="122" t="s">
        <v>5209</v>
      </c>
      <c r="H1862" s="121" t="s">
        <v>212</v>
      </c>
    </row>
    <row r="1863" spans="1:8" ht="63.75" x14ac:dyDescent="0.25">
      <c r="A1863" s="121" t="s">
        <v>5366</v>
      </c>
      <c r="B1863" s="115">
        <v>38.43</v>
      </c>
      <c r="C1863" s="122" t="s">
        <v>521</v>
      </c>
      <c r="D1863" s="121">
        <v>20200206</v>
      </c>
      <c r="E1863" s="115">
        <v>38.43</v>
      </c>
      <c r="F1863" s="122" t="s">
        <v>5367</v>
      </c>
      <c r="G1863" s="122" t="s">
        <v>5209</v>
      </c>
      <c r="H1863" s="121" t="s">
        <v>212</v>
      </c>
    </row>
    <row r="1864" spans="1:8" ht="38.25" x14ac:dyDescent="0.25">
      <c r="A1864" s="121" t="s">
        <v>5368</v>
      </c>
      <c r="B1864" s="115">
        <v>20</v>
      </c>
      <c r="C1864" s="122" t="s">
        <v>2292</v>
      </c>
      <c r="D1864" s="121">
        <v>20200206</v>
      </c>
      <c r="E1864" s="115">
        <v>20</v>
      </c>
      <c r="F1864" s="122" t="s">
        <v>5369</v>
      </c>
      <c r="G1864" s="122" t="s">
        <v>5209</v>
      </c>
      <c r="H1864" s="121" t="s">
        <v>212</v>
      </c>
    </row>
    <row r="1865" spans="1:8" ht="38.25" x14ac:dyDescent="0.25">
      <c r="A1865" s="121" t="s">
        <v>5370</v>
      </c>
      <c r="B1865" s="115">
        <v>100</v>
      </c>
      <c r="C1865" s="122" t="s">
        <v>607</v>
      </c>
      <c r="D1865" s="121">
        <v>20200206</v>
      </c>
      <c r="E1865" s="115">
        <v>100</v>
      </c>
      <c r="F1865" s="122" t="s">
        <v>5371</v>
      </c>
      <c r="G1865" s="122" t="s">
        <v>5206</v>
      </c>
      <c r="H1865" s="121" t="s">
        <v>212</v>
      </c>
    </row>
    <row r="1866" spans="1:8" ht="51" x14ac:dyDescent="0.25">
      <c r="A1866" s="121" t="s">
        <v>5372</v>
      </c>
      <c r="B1866" s="115">
        <v>95.7</v>
      </c>
      <c r="C1866" s="122" t="s">
        <v>2528</v>
      </c>
      <c r="D1866" s="121">
        <v>20200207</v>
      </c>
      <c r="E1866" s="115">
        <v>95.7</v>
      </c>
      <c r="F1866" s="122" t="s">
        <v>5373</v>
      </c>
      <c r="G1866" s="122" t="s">
        <v>5222</v>
      </c>
      <c r="H1866" s="121" t="s">
        <v>212</v>
      </c>
    </row>
    <row r="1867" spans="1:8" ht="51" x14ac:dyDescent="0.25">
      <c r="A1867" s="121" t="s">
        <v>5374</v>
      </c>
      <c r="B1867" s="115">
        <v>455</v>
      </c>
      <c r="C1867" s="122" t="s">
        <v>521</v>
      </c>
      <c r="D1867" s="121">
        <v>20200207</v>
      </c>
      <c r="E1867" s="115">
        <v>131.87</v>
      </c>
      <c r="F1867" s="122" t="s">
        <v>5375</v>
      </c>
      <c r="G1867" s="122" t="s">
        <v>5222</v>
      </c>
      <c r="H1867" s="121" t="s">
        <v>212</v>
      </c>
    </row>
    <row r="1868" spans="1:8" ht="51" x14ac:dyDescent="0.25">
      <c r="A1868" s="121" t="s">
        <v>5376</v>
      </c>
      <c r="B1868" s="115">
        <v>25.62</v>
      </c>
      <c r="C1868" s="122" t="s">
        <v>521</v>
      </c>
      <c r="D1868" s="121">
        <v>20200207</v>
      </c>
      <c r="E1868" s="115">
        <v>9.76</v>
      </c>
      <c r="F1868" s="122" t="s">
        <v>5377</v>
      </c>
      <c r="G1868" s="122" t="s">
        <v>5209</v>
      </c>
      <c r="H1868" s="121" t="s">
        <v>212</v>
      </c>
    </row>
    <row r="1869" spans="1:8" ht="38.25" x14ac:dyDescent="0.25">
      <c r="A1869" s="121" t="s">
        <v>5378</v>
      </c>
      <c r="B1869" s="115">
        <v>14.2</v>
      </c>
      <c r="C1869" s="122" t="s">
        <v>1905</v>
      </c>
      <c r="D1869" s="121">
        <v>20200207</v>
      </c>
      <c r="E1869" s="115">
        <v>14.2</v>
      </c>
      <c r="F1869" s="122" t="s">
        <v>5379</v>
      </c>
      <c r="G1869" s="122" t="s">
        <v>5217</v>
      </c>
      <c r="H1869" s="121" t="s">
        <v>212</v>
      </c>
    </row>
    <row r="1870" spans="1:8" ht="63.75" x14ac:dyDescent="0.25">
      <c r="A1870" s="121" t="s">
        <v>5380</v>
      </c>
      <c r="B1870" s="115">
        <v>7671.36</v>
      </c>
      <c r="C1870" s="122" t="s">
        <v>438</v>
      </c>
      <c r="D1870" s="121">
        <v>20200101</v>
      </c>
      <c r="E1870" s="115">
        <v>7671.36</v>
      </c>
      <c r="F1870" s="122" t="s">
        <v>439</v>
      </c>
      <c r="G1870" s="122" t="s">
        <v>5381</v>
      </c>
      <c r="H1870" s="121" t="s">
        <v>212</v>
      </c>
    </row>
    <row r="1871" spans="1:8" ht="76.5" x14ac:dyDescent="0.25">
      <c r="A1871" s="121" t="s">
        <v>5382</v>
      </c>
      <c r="B1871" s="115">
        <v>19470.2</v>
      </c>
      <c r="C1871" s="122" t="s">
        <v>438</v>
      </c>
      <c r="D1871" s="121">
        <v>20200101</v>
      </c>
      <c r="E1871" s="115">
        <v>12660.09</v>
      </c>
      <c r="F1871" s="122" t="s">
        <v>442</v>
      </c>
      <c r="G1871" s="122" t="s">
        <v>5381</v>
      </c>
      <c r="H1871" s="121" t="s">
        <v>212</v>
      </c>
    </row>
    <row r="1872" spans="1:8" ht="51" x14ac:dyDescent="0.25">
      <c r="A1872" s="121" t="s">
        <v>5383</v>
      </c>
      <c r="B1872" s="115">
        <v>329.5</v>
      </c>
      <c r="C1872" s="122" t="s">
        <v>2366</v>
      </c>
      <c r="D1872" s="121">
        <v>20200210</v>
      </c>
      <c r="E1872" s="115">
        <v>155.1</v>
      </c>
      <c r="F1872" s="122" t="s">
        <v>5384</v>
      </c>
      <c r="G1872" s="122" t="s">
        <v>5206</v>
      </c>
      <c r="H1872" s="121" t="s">
        <v>212</v>
      </c>
    </row>
    <row r="1873" spans="1:8" ht="63.75" x14ac:dyDescent="0.25">
      <c r="A1873" s="121" t="s">
        <v>5385</v>
      </c>
      <c r="B1873" s="115">
        <v>817.8</v>
      </c>
      <c r="C1873" s="122" t="s">
        <v>521</v>
      </c>
      <c r="D1873" s="121">
        <v>20200210</v>
      </c>
      <c r="E1873" s="115">
        <v>817.8</v>
      </c>
      <c r="F1873" s="122" t="s">
        <v>5386</v>
      </c>
      <c r="G1873" s="122" t="s">
        <v>5206</v>
      </c>
      <c r="H1873" s="121" t="s">
        <v>212</v>
      </c>
    </row>
    <row r="1874" spans="1:8" ht="63.75" x14ac:dyDescent="0.25">
      <c r="A1874" s="121" t="s">
        <v>5387</v>
      </c>
      <c r="B1874" s="115">
        <v>15.86</v>
      </c>
      <c r="C1874" s="122" t="s">
        <v>521</v>
      </c>
      <c r="D1874" s="121">
        <v>20200210</v>
      </c>
      <c r="E1874" s="115">
        <v>15.86</v>
      </c>
      <c r="F1874" s="122" t="s">
        <v>5388</v>
      </c>
      <c r="G1874" s="122" t="s">
        <v>5209</v>
      </c>
      <c r="H1874" s="121" t="s">
        <v>212</v>
      </c>
    </row>
    <row r="1875" spans="1:8" ht="51" x14ac:dyDescent="0.25">
      <c r="A1875" s="121" t="s">
        <v>5389</v>
      </c>
      <c r="B1875" s="115">
        <v>75.099999999999994</v>
      </c>
      <c r="C1875" s="122" t="s">
        <v>3440</v>
      </c>
      <c r="D1875" s="121">
        <v>20200210</v>
      </c>
      <c r="E1875" s="115">
        <v>75.099999999999994</v>
      </c>
      <c r="F1875" s="122" t="s">
        <v>5390</v>
      </c>
      <c r="G1875" s="122" t="s">
        <v>5206</v>
      </c>
      <c r="H1875" s="121" t="s">
        <v>212</v>
      </c>
    </row>
    <row r="1876" spans="1:8" ht="51" x14ac:dyDescent="0.25">
      <c r="A1876" s="121" t="s">
        <v>5391</v>
      </c>
      <c r="B1876" s="115">
        <v>150</v>
      </c>
      <c r="C1876" s="122" t="s">
        <v>521</v>
      </c>
      <c r="D1876" s="121">
        <v>20200210</v>
      </c>
      <c r="E1876" s="115">
        <v>17</v>
      </c>
      <c r="F1876" s="122" t="s">
        <v>5392</v>
      </c>
      <c r="G1876" s="122" t="s">
        <v>5206</v>
      </c>
      <c r="H1876" s="121" t="s">
        <v>212</v>
      </c>
    </row>
    <row r="1877" spans="1:8" ht="51" x14ac:dyDescent="0.25">
      <c r="A1877" s="121" t="s">
        <v>5393</v>
      </c>
      <c r="B1877" s="115">
        <v>131.30000000000001</v>
      </c>
      <c r="C1877" s="122" t="s">
        <v>3836</v>
      </c>
      <c r="D1877" s="121">
        <v>20200210</v>
      </c>
      <c r="E1877" s="115">
        <v>131.30000000000001</v>
      </c>
      <c r="F1877" s="122" t="s">
        <v>5394</v>
      </c>
      <c r="G1877" s="122" t="s">
        <v>5209</v>
      </c>
      <c r="H1877" s="121" t="s">
        <v>212</v>
      </c>
    </row>
    <row r="1878" spans="1:8" ht="51" x14ac:dyDescent="0.25">
      <c r="A1878" s="121" t="s">
        <v>5395</v>
      </c>
      <c r="B1878" s="115">
        <v>160</v>
      </c>
      <c r="C1878" s="122" t="s">
        <v>521</v>
      </c>
      <c r="D1878" s="121">
        <v>20200210</v>
      </c>
      <c r="E1878" s="115">
        <v>160</v>
      </c>
      <c r="F1878" s="122" t="s">
        <v>5396</v>
      </c>
      <c r="G1878" s="122" t="s">
        <v>5222</v>
      </c>
      <c r="H1878" s="121" t="s">
        <v>212</v>
      </c>
    </row>
    <row r="1879" spans="1:8" ht="51" x14ac:dyDescent="0.25">
      <c r="A1879" s="121" t="s">
        <v>5397</v>
      </c>
      <c r="B1879" s="115">
        <v>221.65</v>
      </c>
      <c r="C1879" s="122" t="s">
        <v>479</v>
      </c>
      <c r="D1879" s="121">
        <v>20200210</v>
      </c>
      <c r="E1879" s="115">
        <v>221.65</v>
      </c>
      <c r="F1879" s="122" t="s">
        <v>5398</v>
      </c>
      <c r="G1879" s="122" t="s">
        <v>5222</v>
      </c>
      <c r="H1879" s="121" t="s">
        <v>212</v>
      </c>
    </row>
    <row r="1880" spans="1:8" ht="63.75" x14ac:dyDescent="0.25">
      <c r="A1880" s="121" t="s">
        <v>5399</v>
      </c>
      <c r="B1880" s="115">
        <v>122.2</v>
      </c>
      <c r="C1880" s="122" t="s">
        <v>2396</v>
      </c>
      <c r="D1880" s="121">
        <v>20200211</v>
      </c>
      <c r="E1880" s="115">
        <v>122.2</v>
      </c>
      <c r="F1880" s="122" t="s">
        <v>5400</v>
      </c>
      <c r="G1880" s="122" t="s">
        <v>5293</v>
      </c>
      <c r="H1880" s="121" t="s">
        <v>212</v>
      </c>
    </row>
    <row r="1881" spans="1:8" ht="63.75" x14ac:dyDescent="0.25">
      <c r="A1881" s="121" t="s">
        <v>5401</v>
      </c>
      <c r="B1881" s="115">
        <v>300</v>
      </c>
      <c r="C1881" s="122" t="s">
        <v>521</v>
      </c>
      <c r="D1881" s="121">
        <v>20200211</v>
      </c>
      <c r="E1881" s="115">
        <v>275.2</v>
      </c>
      <c r="F1881" s="122" t="s">
        <v>5402</v>
      </c>
      <c r="G1881" s="122" t="s">
        <v>5293</v>
      </c>
      <c r="H1881" s="121" t="s">
        <v>212</v>
      </c>
    </row>
    <row r="1882" spans="1:8" ht="63.75" x14ac:dyDescent="0.25">
      <c r="A1882" s="121" t="s">
        <v>5403</v>
      </c>
      <c r="B1882" s="115">
        <v>119.65</v>
      </c>
      <c r="C1882" s="122" t="s">
        <v>2528</v>
      </c>
      <c r="D1882" s="121">
        <v>20200211</v>
      </c>
      <c r="E1882" s="115">
        <v>119.65</v>
      </c>
      <c r="F1882" s="122" t="s">
        <v>5404</v>
      </c>
      <c r="G1882" s="122" t="s">
        <v>5222</v>
      </c>
      <c r="H1882" s="121" t="s">
        <v>212</v>
      </c>
    </row>
    <row r="1883" spans="1:8" ht="63.75" x14ac:dyDescent="0.25">
      <c r="A1883" s="121" t="s">
        <v>5405</v>
      </c>
      <c r="B1883" s="115">
        <v>390</v>
      </c>
      <c r="C1883" s="122" t="s">
        <v>521</v>
      </c>
      <c r="D1883" s="121">
        <v>20200211</v>
      </c>
      <c r="E1883" s="115">
        <v>390</v>
      </c>
      <c r="F1883" s="122" t="s">
        <v>5406</v>
      </c>
      <c r="G1883" s="122" t="s">
        <v>5222</v>
      </c>
      <c r="H1883" s="121" t="s">
        <v>212</v>
      </c>
    </row>
    <row r="1884" spans="1:8" ht="63.75" x14ac:dyDescent="0.25">
      <c r="A1884" s="121" t="s">
        <v>5407</v>
      </c>
      <c r="B1884" s="115">
        <v>15.86</v>
      </c>
      <c r="C1884" s="122" t="s">
        <v>521</v>
      </c>
      <c r="D1884" s="121">
        <v>20200211</v>
      </c>
      <c r="E1884" s="115">
        <v>9.76</v>
      </c>
      <c r="F1884" s="122" t="s">
        <v>5408</v>
      </c>
      <c r="G1884" s="122" t="s">
        <v>5209</v>
      </c>
      <c r="H1884" s="121" t="s">
        <v>212</v>
      </c>
    </row>
    <row r="1885" spans="1:8" ht="51" x14ac:dyDescent="0.25">
      <c r="A1885" s="121" t="s">
        <v>5409</v>
      </c>
      <c r="B1885" s="115">
        <v>231.65</v>
      </c>
      <c r="C1885" s="122" t="s">
        <v>479</v>
      </c>
      <c r="D1885" s="121">
        <v>20200212</v>
      </c>
      <c r="E1885" s="115">
        <v>231.65</v>
      </c>
      <c r="F1885" s="122" t="s">
        <v>5410</v>
      </c>
      <c r="G1885" s="122" t="s">
        <v>5222</v>
      </c>
      <c r="H1885" s="121" t="s">
        <v>212</v>
      </c>
    </row>
    <row r="1886" spans="1:8" ht="63.75" x14ac:dyDescent="0.25">
      <c r="A1886" s="121" t="s">
        <v>5411</v>
      </c>
      <c r="B1886" s="115">
        <v>470</v>
      </c>
      <c r="C1886" s="122" t="s">
        <v>521</v>
      </c>
      <c r="D1886" s="121">
        <v>20200212</v>
      </c>
      <c r="E1886" s="115">
        <v>470</v>
      </c>
      <c r="F1886" s="122" t="s">
        <v>5412</v>
      </c>
      <c r="G1886" s="122" t="s">
        <v>5222</v>
      </c>
      <c r="H1886" s="121" t="s">
        <v>212</v>
      </c>
    </row>
    <row r="1887" spans="1:8" ht="63.75" x14ac:dyDescent="0.25">
      <c r="A1887" s="121" t="s">
        <v>5413</v>
      </c>
      <c r="B1887" s="115">
        <v>15.86</v>
      </c>
      <c r="C1887" s="122" t="s">
        <v>521</v>
      </c>
      <c r="D1887" s="121">
        <v>20200212</v>
      </c>
      <c r="E1887" s="115">
        <v>9.76</v>
      </c>
      <c r="F1887" s="122" t="s">
        <v>5414</v>
      </c>
      <c r="G1887" s="122" t="s">
        <v>5209</v>
      </c>
      <c r="H1887" s="121" t="s">
        <v>212</v>
      </c>
    </row>
    <row r="1888" spans="1:8" ht="51" x14ac:dyDescent="0.25">
      <c r="A1888" s="121" t="s">
        <v>5415</v>
      </c>
      <c r="B1888" s="115">
        <v>503.4</v>
      </c>
      <c r="C1888" s="122" t="s">
        <v>479</v>
      </c>
      <c r="D1888" s="121">
        <v>20200212</v>
      </c>
      <c r="E1888" s="115">
        <v>503.4</v>
      </c>
      <c r="F1888" s="122" t="s">
        <v>5416</v>
      </c>
      <c r="G1888" s="122" t="s">
        <v>5222</v>
      </c>
      <c r="H1888" s="121" t="s">
        <v>212</v>
      </c>
    </row>
    <row r="1889" spans="1:8" ht="51" x14ac:dyDescent="0.25">
      <c r="A1889" s="121" t="s">
        <v>5417</v>
      </c>
      <c r="B1889" s="115">
        <v>7014</v>
      </c>
      <c r="C1889" s="122" t="s">
        <v>521</v>
      </c>
      <c r="D1889" s="121">
        <v>20200212</v>
      </c>
      <c r="E1889" s="115">
        <v>7014</v>
      </c>
      <c r="F1889" s="122" t="s">
        <v>5418</v>
      </c>
      <c r="G1889" s="122" t="s">
        <v>5222</v>
      </c>
      <c r="H1889" s="121" t="s">
        <v>212</v>
      </c>
    </row>
    <row r="1890" spans="1:8" ht="51" x14ac:dyDescent="0.25">
      <c r="A1890" s="121" t="s">
        <v>5419</v>
      </c>
      <c r="B1890" s="115">
        <v>28.06</v>
      </c>
      <c r="C1890" s="122" t="s">
        <v>521</v>
      </c>
      <c r="D1890" s="121">
        <v>20200212</v>
      </c>
      <c r="E1890" s="115">
        <v>15.86</v>
      </c>
      <c r="F1890" s="122" t="s">
        <v>5420</v>
      </c>
      <c r="G1890" s="122" t="s">
        <v>5209</v>
      </c>
      <c r="H1890" s="121" t="s">
        <v>212</v>
      </c>
    </row>
    <row r="1891" spans="1:8" ht="38.25" x14ac:dyDescent="0.25">
      <c r="A1891" s="121" t="s">
        <v>5421</v>
      </c>
      <c r="B1891" s="115">
        <v>188800.53</v>
      </c>
      <c r="C1891" s="122" t="s">
        <v>297</v>
      </c>
      <c r="D1891" s="121">
        <v>20200213</v>
      </c>
      <c r="E1891" s="126">
        <v>188800.53</v>
      </c>
      <c r="F1891" s="122" t="s">
        <v>5422</v>
      </c>
      <c r="G1891" s="122" t="s">
        <v>5423</v>
      </c>
      <c r="H1891" s="121" t="s">
        <v>212</v>
      </c>
    </row>
    <row r="1892" spans="1:8" ht="38.25" x14ac:dyDescent="0.25">
      <c r="A1892" s="121" t="s">
        <v>5424</v>
      </c>
      <c r="B1892" s="115">
        <v>3603.46</v>
      </c>
      <c r="C1892" s="122" t="s">
        <v>297</v>
      </c>
      <c r="D1892" s="121">
        <v>20200213</v>
      </c>
      <c r="E1892" s="115">
        <v>3603.46</v>
      </c>
      <c r="F1892" s="122" t="s">
        <v>5425</v>
      </c>
      <c r="G1892" s="122" t="s">
        <v>5426</v>
      </c>
      <c r="H1892" s="121" t="s">
        <v>212</v>
      </c>
    </row>
    <row r="1893" spans="1:8" ht="38.25" x14ac:dyDescent="0.25">
      <c r="A1893" s="121" t="s">
        <v>5427</v>
      </c>
      <c r="B1893" s="115">
        <v>77674.039999999994</v>
      </c>
      <c r="C1893" s="122" t="s">
        <v>297</v>
      </c>
      <c r="D1893" s="121">
        <v>20200213</v>
      </c>
      <c r="E1893" s="115">
        <v>77674.039999999994</v>
      </c>
      <c r="F1893" s="122" t="s">
        <v>5428</v>
      </c>
      <c r="G1893" s="122" t="s">
        <v>5429</v>
      </c>
      <c r="H1893" s="121" t="s">
        <v>212</v>
      </c>
    </row>
    <row r="1894" spans="1:8" ht="38.25" x14ac:dyDescent="0.25">
      <c r="A1894" s="121" t="s">
        <v>5430</v>
      </c>
      <c r="B1894" s="115">
        <v>34162.85</v>
      </c>
      <c r="C1894" s="122" t="s">
        <v>297</v>
      </c>
      <c r="D1894" s="121">
        <v>20200213</v>
      </c>
      <c r="E1894" s="115">
        <v>9017.3799999999992</v>
      </c>
      <c r="F1894" s="122" t="s">
        <v>5431</v>
      </c>
      <c r="G1894" s="122" t="s">
        <v>5432</v>
      </c>
      <c r="H1894" s="121" t="s">
        <v>212</v>
      </c>
    </row>
    <row r="1895" spans="1:8" ht="38.25" x14ac:dyDescent="0.25">
      <c r="A1895" s="121" t="s">
        <v>5433</v>
      </c>
      <c r="B1895" s="115">
        <v>142888.46</v>
      </c>
      <c r="C1895" s="122" t="s">
        <v>297</v>
      </c>
      <c r="D1895" s="121">
        <v>20200213</v>
      </c>
      <c r="E1895" s="126">
        <v>136777.82999999999</v>
      </c>
      <c r="F1895" s="122" t="s">
        <v>5434</v>
      </c>
      <c r="G1895" s="122" t="s">
        <v>5435</v>
      </c>
      <c r="H1895" s="121" t="s">
        <v>212</v>
      </c>
    </row>
    <row r="1896" spans="1:8" ht="38.25" x14ac:dyDescent="0.25">
      <c r="A1896" s="121" t="s">
        <v>5436</v>
      </c>
      <c r="B1896" s="115">
        <v>2723.79</v>
      </c>
      <c r="C1896" s="122" t="s">
        <v>317</v>
      </c>
      <c r="D1896" s="121">
        <v>20200213</v>
      </c>
      <c r="E1896" s="115">
        <v>2723.79</v>
      </c>
      <c r="F1896" s="122" t="s">
        <v>5437</v>
      </c>
      <c r="G1896" s="122" t="s">
        <v>5438</v>
      </c>
      <c r="H1896" s="121" t="s">
        <v>212</v>
      </c>
    </row>
    <row r="1897" spans="1:8" ht="38.25" x14ac:dyDescent="0.25">
      <c r="A1897" s="121" t="s">
        <v>5439</v>
      </c>
      <c r="B1897" s="115">
        <v>659.98</v>
      </c>
      <c r="C1897" s="122" t="s">
        <v>321</v>
      </c>
      <c r="D1897" s="121">
        <v>20200213</v>
      </c>
      <c r="E1897" s="115">
        <v>659.98</v>
      </c>
      <c r="F1897" s="122" t="s">
        <v>5440</v>
      </c>
      <c r="G1897" s="122" t="s">
        <v>5441</v>
      </c>
      <c r="H1897" s="121" t="s">
        <v>212</v>
      </c>
    </row>
    <row r="1898" spans="1:8" ht="38.25" x14ac:dyDescent="0.25">
      <c r="A1898" s="121" t="s">
        <v>5442</v>
      </c>
      <c r="B1898" s="115">
        <v>1037.01</v>
      </c>
      <c r="C1898" s="122" t="s">
        <v>321</v>
      </c>
      <c r="D1898" s="121">
        <v>20200213</v>
      </c>
      <c r="E1898" s="115">
        <v>1037.01</v>
      </c>
      <c r="F1898" s="122" t="s">
        <v>5443</v>
      </c>
      <c r="G1898" s="122" t="s">
        <v>5444</v>
      </c>
      <c r="H1898" s="121" t="s">
        <v>212</v>
      </c>
    </row>
    <row r="1899" spans="1:8" ht="38.25" x14ac:dyDescent="0.25">
      <c r="A1899" s="121" t="s">
        <v>5445</v>
      </c>
      <c r="B1899" s="115">
        <v>2.19</v>
      </c>
      <c r="C1899" s="122" t="s">
        <v>332</v>
      </c>
      <c r="D1899" s="121">
        <v>20200213</v>
      </c>
      <c r="E1899" s="115">
        <v>2.19</v>
      </c>
      <c r="F1899" s="122" t="s">
        <v>5446</v>
      </c>
      <c r="G1899" s="122" t="s">
        <v>5447</v>
      </c>
      <c r="H1899" s="121" t="s">
        <v>212</v>
      </c>
    </row>
    <row r="1900" spans="1:8" ht="38.25" x14ac:dyDescent="0.25">
      <c r="A1900" s="121" t="s">
        <v>5448</v>
      </c>
      <c r="B1900" s="115">
        <v>19663.330000000002</v>
      </c>
      <c r="C1900" s="122" t="s">
        <v>468</v>
      </c>
      <c r="D1900" s="121">
        <v>20200213</v>
      </c>
      <c r="E1900" s="115">
        <v>19663.330000000002</v>
      </c>
      <c r="F1900" s="122" t="s">
        <v>5449</v>
      </c>
      <c r="G1900" s="122" t="s">
        <v>5450</v>
      </c>
      <c r="H1900" s="121" t="s">
        <v>212</v>
      </c>
    </row>
    <row r="1901" spans="1:8" ht="38.25" x14ac:dyDescent="0.25">
      <c r="A1901" s="121" t="s">
        <v>5451</v>
      </c>
      <c r="B1901" s="115">
        <v>6165.48</v>
      </c>
      <c r="C1901" s="122" t="s">
        <v>468</v>
      </c>
      <c r="D1901" s="121">
        <v>20200213</v>
      </c>
      <c r="E1901" s="115">
        <v>6165.48</v>
      </c>
      <c r="F1901" s="122" t="s">
        <v>5452</v>
      </c>
      <c r="G1901" s="122" t="s">
        <v>5453</v>
      </c>
      <c r="H1901" s="121" t="s">
        <v>212</v>
      </c>
    </row>
    <row r="1902" spans="1:8" ht="38.25" x14ac:dyDescent="0.25">
      <c r="A1902" s="121" t="s">
        <v>5454</v>
      </c>
      <c r="B1902" s="115">
        <v>86631.54</v>
      </c>
      <c r="C1902" s="122" t="s">
        <v>321</v>
      </c>
      <c r="D1902" s="121">
        <v>20200213</v>
      </c>
      <c r="E1902" s="115">
        <v>85152.77</v>
      </c>
      <c r="F1902" s="122" t="s">
        <v>5455</v>
      </c>
      <c r="G1902" s="122" t="s">
        <v>5456</v>
      </c>
      <c r="H1902" s="121" t="s">
        <v>212</v>
      </c>
    </row>
    <row r="1903" spans="1:8" ht="38.25" x14ac:dyDescent="0.25">
      <c r="A1903" s="121" t="s">
        <v>5457</v>
      </c>
      <c r="B1903" s="115">
        <v>41529.94</v>
      </c>
      <c r="C1903" s="122" t="s">
        <v>321</v>
      </c>
      <c r="D1903" s="121">
        <v>20200213</v>
      </c>
      <c r="E1903" s="115">
        <v>41182.86</v>
      </c>
      <c r="F1903" s="122" t="s">
        <v>5458</v>
      </c>
      <c r="G1903" s="122" t="s">
        <v>5459</v>
      </c>
      <c r="H1903" s="121" t="s">
        <v>212</v>
      </c>
    </row>
    <row r="1904" spans="1:8" ht="38.25" x14ac:dyDescent="0.25">
      <c r="A1904" s="121" t="s">
        <v>5460</v>
      </c>
      <c r="B1904" s="115">
        <v>30910.74</v>
      </c>
      <c r="C1904" s="122" t="s">
        <v>332</v>
      </c>
      <c r="D1904" s="121">
        <v>20200213</v>
      </c>
      <c r="E1904" s="115">
        <v>30391.34</v>
      </c>
      <c r="F1904" s="122" t="s">
        <v>5461</v>
      </c>
      <c r="G1904" s="122" t="s">
        <v>5462</v>
      </c>
      <c r="H1904" s="121" t="s">
        <v>212</v>
      </c>
    </row>
    <row r="1905" spans="1:8" ht="38.25" x14ac:dyDescent="0.25">
      <c r="A1905" s="121" t="s">
        <v>5463</v>
      </c>
      <c r="B1905" s="115">
        <v>21251</v>
      </c>
      <c r="C1905" s="122" t="s">
        <v>325</v>
      </c>
      <c r="D1905" s="121">
        <v>20200213</v>
      </c>
      <c r="E1905" s="115">
        <v>14142.42</v>
      </c>
      <c r="F1905" s="122" t="s">
        <v>5464</v>
      </c>
      <c r="G1905" s="122" t="s">
        <v>5465</v>
      </c>
      <c r="H1905" s="121" t="s">
        <v>212</v>
      </c>
    </row>
    <row r="1906" spans="1:8" ht="51" x14ac:dyDescent="0.25">
      <c r="A1906" s="121" t="s">
        <v>5466</v>
      </c>
      <c r="B1906" s="115">
        <v>549.9</v>
      </c>
      <c r="C1906" s="122" t="s">
        <v>1091</v>
      </c>
      <c r="D1906" s="121">
        <v>20200213</v>
      </c>
      <c r="E1906" s="115">
        <v>549.9</v>
      </c>
      <c r="F1906" s="122" t="s">
        <v>5467</v>
      </c>
      <c r="G1906" s="122" t="s">
        <v>5222</v>
      </c>
      <c r="H1906" s="121" t="s">
        <v>212</v>
      </c>
    </row>
    <row r="1907" spans="1:8" ht="63.75" x14ac:dyDescent="0.25">
      <c r="A1907" s="121" t="s">
        <v>5468</v>
      </c>
      <c r="B1907" s="115">
        <v>4524.34</v>
      </c>
      <c r="C1907" s="122" t="s">
        <v>521</v>
      </c>
      <c r="D1907" s="121">
        <v>20200213</v>
      </c>
      <c r="E1907" s="115">
        <v>4524.34</v>
      </c>
      <c r="F1907" s="122" t="s">
        <v>5469</v>
      </c>
      <c r="G1907" s="122" t="s">
        <v>5222</v>
      </c>
      <c r="H1907" s="121" t="s">
        <v>212</v>
      </c>
    </row>
    <row r="1908" spans="1:8" ht="63.75" x14ac:dyDescent="0.25">
      <c r="A1908" s="121" t="s">
        <v>5470</v>
      </c>
      <c r="B1908" s="115">
        <v>372.09</v>
      </c>
      <c r="C1908" s="122" t="s">
        <v>521</v>
      </c>
      <c r="D1908" s="121">
        <v>20200213</v>
      </c>
      <c r="E1908" s="115">
        <v>359.89</v>
      </c>
      <c r="F1908" s="122" t="s">
        <v>5471</v>
      </c>
      <c r="G1908" s="122" t="s">
        <v>5209</v>
      </c>
      <c r="H1908" s="121" t="s">
        <v>212</v>
      </c>
    </row>
    <row r="1909" spans="1:8" ht="76.5" x14ac:dyDescent="0.25">
      <c r="A1909" s="121" t="s">
        <v>5472</v>
      </c>
      <c r="B1909" s="115">
        <v>4477.26</v>
      </c>
      <c r="C1909" s="122" t="s">
        <v>1022</v>
      </c>
      <c r="D1909" s="121">
        <v>20200213</v>
      </c>
      <c r="E1909" s="115">
        <v>3357.96</v>
      </c>
      <c r="F1909" s="122" t="s">
        <v>5473</v>
      </c>
      <c r="G1909" s="122" t="s">
        <v>5474</v>
      </c>
      <c r="H1909" s="121" t="s">
        <v>212</v>
      </c>
    </row>
    <row r="1910" spans="1:8" ht="51" x14ac:dyDescent="0.25">
      <c r="A1910" s="121" t="s">
        <v>5475</v>
      </c>
      <c r="B1910" s="115">
        <v>76.099999999999994</v>
      </c>
      <c r="C1910" s="122" t="s">
        <v>3440</v>
      </c>
      <c r="D1910" s="121">
        <v>20200214</v>
      </c>
      <c r="E1910" s="115">
        <v>76.099999999999994</v>
      </c>
      <c r="F1910" s="122" t="s">
        <v>5476</v>
      </c>
      <c r="G1910" s="122" t="s">
        <v>5206</v>
      </c>
      <c r="H1910" s="121" t="s">
        <v>212</v>
      </c>
    </row>
    <row r="1911" spans="1:8" ht="51" x14ac:dyDescent="0.25">
      <c r="A1911" s="121" t="s">
        <v>5477</v>
      </c>
      <c r="B1911" s="115">
        <v>150</v>
      </c>
      <c r="C1911" s="122" t="s">
        <v>521</v>
      </c>
      <c r="D1911" s="121">
        <v>20200214</v>
      </c>
      <c r="E1911" s="115">
        <v>17</v>
      </c>
      <c r="F1911" s="122" t="s">
        <v>5478</v>
      </c>
      <c r="G1911" s="122" t="s">
        <v>5206</v>
      </c>
      <c r="H1911" s="121" t="s">
        <v>212</v>
      </c>
    </row>
    <row r="1912" spans="1:8" ht="51" x14ac:dyDescent="0.25">
      <c r="A1912" s="121" t="s">
        <v>5479</v>
      </c>
      <c r="B1912" s="115">
        <v>673.44</v>
      </c>
      <c r="C1912" s="122" t="s">
        <v>607</v>
      </c>
      <c r="D1912" s="121">
        <v>20200214</v>
      </c>
      <c r="E1912" s="115">
        <v>673.44</v>
      </c>
      <c r="F1912" s="122" t="s">
        <v>5480</v>
      </c>
      <c r="G1912" s="122" t="s">
        <v>5222</v>
      </c>
      <c r="H1912" s="121" t="s">
        <v>212</v>
      </c>
    </row>
    <row r="1913" spans="1:8" ht="63.75" x14ac:dyDescent="0.25">
      <c r="A1913" s="121" t="s">
        <v>5481</v>
      </c>
      <c r="B1913" s="115">
        <v>2663</v>
      </c>
      <c r="C1913" s="122" t="s">
        <v>521</v>
      </c>
      <c r="D1913" s="121">
        <v>20200214</v>
      </c>
      <c r="E1913" s="115">
        <v>2663</v>
      </c>
      <c r="F1913" s="122" t="s">
        <v>5482</v>
      </c>
      <c r="G1913" s="122" t="s">
        <v>5222</v>
      </c>
      <c r="H1913" s="121" t="s">
        <v>212</v>
      </c>
    </row>
    <row r="1914" spans="1:8" ht="63.75" x14ac:dyDescent="0.25">
      <c r="A1914" s="121" t="s">
        <v>5483</v>
      </c>
      <c r="B1914" s="115">
        <v>84.18</v>
      </c>
      <c r="C1914" s="122" t="s">
        <v>521</v>
      </c>
      <c r="D1914" s="121">
        <v>20200214</v>
      </c>
      <c r="E1914" s="115">
        <v>47.58</v>
      </c>
      <c r="F1914" s="122" t="s">
        <v>5484</v>
      </c>
      <c r="G1914" s="122" t="s">
        <v>5209</v>
      </c>
      <c r="H1914" s="121" t="s">
        <v>212</v>
      </c>
    </row>
    <row r="1915" spans="1:8" ht="51" x14ac:dyDescent="0.25">
      <c r="A1915" s="121" t="s">
        <v>5485</v>
      </c>
      <c r="B1915" s="115">
        <v>91.65</v>
      </c>
      <c r="C1915" s="122" t="s">
        <v>372</v>
      </c>
      <c r="D1915" s="121">
        <v>20200214</v>
      </c>
      <c r="E1915" s="115">
        <v>91.65</v>
      </c>
      <c r="F1915" s="122" t="s">
        <v>5486</v>
      </c>
      <c r="G1915" s="122" t="s">
        <v>5248</v>
      </c>
      <c r="H1915" s="121" t="s">
        <v>212</v>
      </c>
    </row>
    <row r="1916" spans="1:8" ht="51" x14ac:dyDescent="0.25">
      <c r="A1916" s="121" t="s">
        <v>5487</v>
      </c>
      <c r="B1916" s="115">
        <v>312</v>
      </c>
      <c r="C1916" s="122" t="s">
        <v>521</v>
      </c>
      <c r="D1916" s="121">
        <v>20200214</v>
      </c>
      <c r="E1916" s="115">
        <v>311</v>
      </c>
      <c r="F1916" s="122" t="s">
        <v>5488</v>
      </c>
      <c r="G1916" s="122" t="s">
        <v>5248</v>
      </c>
      <c r="H1916" s="121" t="s">
        <v>212</v>
      </c>
    </row>
    <row r="1917" spans="1:8" ht="51" x14ac:dyDescent="0.25">
      <c r="A1917" s="121" t="s">
        <v>5489</v>
      </c>
      <c r="B1917" s="115">
        <v>61.1</v>
      </c>
      <c r="C1917" s="122" t="s">
        <v>1905</v>
      </c>
      <c r="D1917" s="121">
        <v>20200217</v>
      </c>
      <c r="E1917" s="115">
        <v>61.1</v>
      </c>
      <c r="F1917" s="122" t="s">
        <v>5490</v>
      </c>
      <c r="G1917" s="122" t="s">
        <v>5217</v>
      </c>
      <c r="H1917" s="121" t="s">
        <v>212</v>
      </c>
    </row>
    <row r="1918" spans="1:8" ht="38.25" x14ac:dyDescent="0.25">
      <c r="A1918" s="121" t="s">
        <v>5491</v>
      </c>
      <c r="B1918" s="115">
        <v>102.1</v>
      </c>
      <c r="C1918" s="122" t="s">
        <v>1905</v>
      </c>
      <c r="D1918" s="121">
        <v>20200217</v>
      </c>
      <c r="E1918" s="115">
        <v>102.1</v>
      </c>
      <c r="F1918" s="122" t="s">
        <v>5492</v>
      </c>
      <c r="G1918" s="122" t="s">
        <v>5217</v>
      </c>
      <c r="H1918" s="121" t="s">
        <v>212</v>
      </c>
    </row>
    <row r="1919" spans="1:8" ht="63.75" x14ac:dyDescent="0.25">
      <c r="A1919" s="121" t="s">
        <v>5493</v>
      </c>
      <c r="B1919" s="115">
        <v>61.1</v>
      </c>
      <c r="C1919" s="122" t="s">
        <v>1905</v>
      </c>
      <c r="D1919" s="121">
        <v>20200217</v>
      </c>
      <c r="E1919" s="115">
        <v>61.1</v>
      </c>
      <c r="F1919" s="122" t="s">
        <v>5494</v>
      </c>
      <c r="G1919" s="122" t="s">
        <v>5217</v>
      </c>
      <c r="H1919" s="121" t="s">
        <v>212</v>
      </c>
    </row>
    <row r="1920" spans="1:8" ht="63.75" x14ac:dyDescent="0.25">
      <c r="A1920" s="121" t="s">
        <v>5495</v>
      </c>
      <c r="B1920" s="115">
        <v>252.9</v>
      </c>
      <c r="C1920" s="122" t="s">
        <v>521</v>
      </c>
      <c r="D1920" s="121">
        <v>20200217</v>
      </c>
      <c r="E1920" s="115">
        <v>244</v>
      </c>
      <c r="F1920" s="122" t="s">
        <v>5496</v>
      </c>
      <c r="G1920" s="122" t="s">
        <v>5217</v>
      </c>
      <c r="H1920" s="121" t="s">
        <v>212</v>
      </c>
    </row>
    <row r="1921" spans="1:8" ht="51" x14ac:dyDescent="0.25">
      <c r="A1921" s="121" t="s">
        <v>5497</v>
      </c>
      <c r="B1921" s="115">
        <v>61.1</v>
      </c>
      <c r="C1921" s="122" t="s">
        <v>2391</v>
      </c>
      <c r="D1921" s="121">
        <v>20200217</v>
      </c>
      <c r="E1921" s="115">
        <v>61.1</v>
      </c>
      <c r="F1921" s="122" t="s">
        <v>5498</v>
      </c>
      <c r="G1921" s="122" t="s">
        <v>5327</v>
      </c>
      <c r="H1921" s="121" t="s">
        <v>212</v>
      </c>
    </row>
    <row r="1922" spans="1:8" ht="63.75" x14ac:dyDescent="0.25">
      <c r="A1922" s="121" t="s">
        <v>5499</v>
      </c>
      <c r="B1922" s="115">
        <v>244</v>
      </c>
      <c r="C1922" s="122" t="s">
        <v>521</v>
      </c>
      <c r="D1922" s="121">
        <v>20200217</v>
      </c>
      <c r="E1922" s="115">
        <v>244</v>
      </c>
      <c r="F1922" s="122" t="s">
        <v>5500</v>
      </c>
      <c r="G1922" s="122" t="s">
        <v>5327</v>
      </c>
      <c r="H1922" s="121" t="s">
        <v>212</v>
      </c>
    </row>
    <row r="1923" spans="1:8" ht="51" x14ac:dyDescent="0.25">
      <c r="A1923" s="121" t="s">
        <v>5501</v>
      </c>
      <c r="B1923" s="115">
        <v>40.549999999999997</v>
      </c>
      <c r="C1923" s="122" t="s">
        <v>2310</v>
      </c>
      <c r="D1923" s="121">
        <v>20200217</v>
      </c>
      <c r="E1923" s="115">
        <v>40.549999999999997</v>
      </c>
      <c r="F1923" s="122" t="s">
        <v>5502</v>
      </c>
      <c r="G1923" s="122" t="s">
        <v>5206</v>
      </c>
      <c r="H1923" s="121" t="s">
        <v>212</v>
      </c>
    </row>
    <row r="1924" spans="1:8" ht="51" x14ac:dyDescent="0.25">
      <c r="A1924" s="121" t="s">
        <v>5503</v>
      </c>
      <c r="B1924" s="115">
        <v>80</v>
      </c>
      <c r="C1924" s="122" t="s">
        <v>521</v>
      </c>
      <c r="D1924" s="121">
        <v>20200217</v>
      </c>
      <c r="E1924" s="115">
        <v>39.15</v>
      </c>
      <c r="F1924" s="122" t="s">
        <v>5504</v>
      </c>
      <c r="G1924" s="122" t="s">
        <v>5206</v>
      </c>
      <c r="H1924" s="121" t="s">
        <v>212</v>
      </c>
    </row>
    <row r="1925" spans="1:8" ht="38.25" x14ac:dyDescent="0.25">
      <c r="A1925" s="121" t="s">
        <v>5505</v>
      </c>
      <c r="B1925" s="115">
        <v>8.5</v>
      </c>
      <c r="C1925" s="122" t="s">
        <v>620</v>
      </c>
      <c r="D1925" s="121">
        <v>20200217</v>
      </c>
      <c r="E1925" s="115">
        <v>8.5</v>
      </c>
      <c r="F1925" s="122" t="s">
        <v>5506</v>
      </c>
      <c r="G1925" s="122" t="s">
        <v>5327</v>
      </c>
      <c r="H1925" s="121" t="s">
        <v>212</v>
      </c>
    </row>
    <row r="1926" spans="1:8" ht="63.75" x14ac:dyDescent="0.25">
      <c r="A1926" s="121" t="s">
        <v>5507</v>
      </c>
      <c r="B1926" s="115">
        <v>183.3</v>
      </c>
      <c r="C1926" s="122" t="s">
        <v>5310</v>
      </c>
      <c r="D1926" s="121">
        <v>20200217</v>
      </c>
      <c r="E1926" s="115">
        <v>183.3</v>
      </c>
      <c r="F1926" s="122" t="s">
        <v>5508</v>
      </c>
      <c r="G1926" s="122" t="s">
        <v>5293</v>
      </c>
      <c r="H1926" s="121" t="s">
        <v>212</v>
      </c>
    </row>
    <row r="1927" spans="1:8" ht="63.75" x14ac:dyDescent="0.25">
      <c r="A1927" s="121" t="s">
        <v>5509</v>
      </c>
      <c r="B1927" s="115">
        <v>190</v>
      </c>
      <c r="C1927" s="122" t="s">
        <v>521</v>
      </c>
      <c r="D1927" s="121">
        <v>20200217</v>
      </c>
      <c r="E1927" s="115">
        <v>190</v>
      </c>
      <c r="F1927" s="122" t="s">
        <v>5510</v>
      </c>
      <c r="G1927" s="122" t="s">
        <v>5293</v>
      </c>
      <c r="H1927" s="121" t="s">
        <v>212</v>
      </c>
    </row>
    <row r="1928" spans="1:8" ht="38.25" x14ac:dyDescent="0.25">
      <c r="A1928" s="121" t="s">
        <v>5511</v>
      </c>
      <c r="B1928" s="115">
        <v>90</v>
      </c>
      <c r="C1928" s="122" t="s">
        <v>607</v>
      </c>
      <c r="D1928" s="121">
        <v>20200217</v>
      </c>
      <c r="E1928" s="115">
        <v>90</v>
      </c>
      <c r="F1928" s="122" t="s">
        <v>5512</v>
      </c>
      <c r="G1928" s="122" t="s">
        <v>5206</v>
      </c>
      <c r="H1928" s="121" t="s">
        <v>212</v>
      </c>
    </row>
    <row r="1929" spans="1:8" ht="38.25" x14ac:dyDescent="0.25">
      <c r="A1929" s="121" t="s">
        <v>5513</v>
      </c>
      <c r="B1929" s="115">
        <v>1516.8</v>
      </c>
      <c r="C1929" s="122" t="s">
        <v>521</v>
      </c>
      <c r="D1929" s="121">
        <v>20200217</v>
      </c>
      <c r="E1929" s="115">
        <v>1006.97</v>
      </c>
      <c r="F1929" s="122" t="s">
        <v>5514</v>
      </c>
      <c r="G1929" s="122" t="s">
        <v>5206</v>
      </c>
      <c r="H1929" s="121" t="s">
        <v>212</v>
      </c>
    </row>
    <row r="1930" spans="1:8" ht="63.75" x14ac:dyDescent="0.25">
      <c r="A1930" s="121" t="s">
        <v>5515</v>
      </c>
      <c r="B1930" s="115">
        <v>866.6</v>
      </c>
      <c r="C1930" s="122" t="s">
        <v>2396</v>
      </c>
      <c r="D1930" s="121">
        <v>20200219</v>
      </c>
      <c r="E1930" s="115">
        <v>866.6</v>
      </c>
      <c r="F1930" s="122" t="s">
        <v>5516</v>
      </c>
      <c r="G1930" s="122" t="s">
        <v>5293</v>
      </c>
      <c r="H1930" s="121" t="s">
        <v>212</v>
      </c>
    </row>
    <row r="1931" spans="1:8" ht="76.5" x14ac:dyDescent="0.25">
      <c r="A1931" s="121" t="s">
        <v>5517</v>
      </c>
      <c r="B1931" s="115">
        <v>2150</v>
      </c>
      <c r="C1931" s="122" t="s">
        <v>521</v>
      </c>
      <c r="D1931" s="121">
        <v>20200219</v>
      </c>
      <c r="E1931" s="115">
        <v>2150</v>
      </c>
      <c r="F1931" s="122" t="s">
        <v>5518</v>
      </c>
      <c r="G1931" s="122" t="s">
        <v>5293</v>
      </c>
      <c r="H1931" s="121" t="s">
        <v>212</v>
      </c>
    </row>
    <row r="1932" spans="1:8" ht="76.5" x14ac:dyDescent="0.25">
      <c r="A1932" s="121" t="s">
        <v>5519</v>
      </c>
      <c r="B1932" s="115">
        <v>262.60000000000002</v>
      </c>
      <c r="C1932" s="122" t="s">
        <v>521</v>
      </c>
      <c r="D1932" s="121">
        <v>20200219</v>
      </c>
      <c r="E1932" s="115">
        <v>250.4</v>
      </c>
      <c r="F1932" s="122" t="s">
        <v>5520</v>
      </c>
      <c r="G1932" s="122" t="s">
        <v>5298</v>
      </c>
      <c r="H1932" s="121" t="s">
        <v>212</v>
      </c>
    </row>
    <row r="1933" spans="1:8" ht="51" x14ac:dyDescent="0.25">
      <c r="A1933" s="121" t="s">
        <v>5521</v>
      </c>
      <c r="B1933" s="115">
        <v>21.16</v>
      </c>
      <c r="C1933" s="122" t="s">
        <v>542</v>
      </c>
      <c r="D1933" s="121">
        <v>20200220</v>
      </c>
      <c r="E1933" s="115">
        <v>21.16</v>
      </c>
      <c r="F1933" s="122" t="s">
        <v>5522</v>
      </c>
      <c r="G1933" s="122" t="s">
        <v>5523</v>
      </c>
      <c r="H1933" s="121" t="s">
        <v>212</v>
      </c>
    </row>
    <row r="1934" spans="1:8" ht="63.75" x14ac:dyDescent="0.25">
      <c r="A1934" s="121" t="s">
        <v>5524</v>
      </c>
      <c r="B1934" s="115">
        <v>1125.7</v>
      </c>
      <c r="C1934" s="122" t="s">
        <v>930</v>
      </c>
      <c r="D1934" s="121">
        <v>20200220</v>
      </c>
      <c r="E1934" s="115">
        <v>1125.7</v>
      </c>
      <c r="F1934" s="122" t="s">
        <v>5525</v>
      </c>
      <c r="G1934" s="122" t="s">
        <v>5523</v>
      </c>
      <c r="H1934" s="121" t="s">
        <v>212</v>
      </c>
    </row>
    <row r="1935" spans="1:8" ht="63.75" x14ac:dyDescent="0.25">
      <c r="A1935" s="121" t="s">
        <v>5526</v>
      </c>
      <c r="B1935" s="115">
        <v>3104</v>
      </c>
      <c r="C1935" s="122" t="s">
        <v>521</v>
      </c>
      <c r="D1935" s="121">
        <v>20200220</v>
      </c>
      <c r="E1935" s="115">
        <v>2017.04</v>
      </c>
      <c r="F1935" s="122" t="s">
        <v>5527</v>
      </c>
      <c r="G1935" s="122" t="s">
        <v>5523</v>
      </c>
      <c r="H1935" s="121" t="s">
        <v>212</v>
      </c>
    </row>
    <row r="1936" spans="1:8" ht="63.75" x14ac:dyDescent="0.25">
      <c r="A1936" s="121" t="s">
        <v>5528</v>
      </c>
      <c r="B1936" s="115">
        <v>30.5</v>
      </c>
      <c r="C1936" s="122" t="s">
        <v>521</v>
      </c>
      <c r="D1936" s="121">
        <v>20200220</v>
      </c>
      <c r="E1936" s="115">
        <v>6.1</v>
      </c>
      <c r="F1936" s="122" t="s">
        <v>5529</v>
      </c>
      <c r="G1936" s="122" t="s">
        <v>5530</v>
      </c>
      <c r="H1936" s="121" t="s">
        <v>212</v>
      </c>
    </row>
    <row r="1937" spans="1:8" ht="63.75" x14ac:dyDescent="0.25">
      <c r="A1937" s="121" t="s">
        <v>5531</v>
      </c>
      <c r="B1937" s="115">
        <v>89.04</v>
      </c>
      <c r="C1937" s="122" t="s">
        <v>487</v>
      </c>
      <c r="D1937" s="121">
        <v>20200220</v>
      </c>
      <c r="E1937" s="115">
        <v>89.04</v>
      </c>
      <c r="F1937" s="122" t="s">
        <v>5532</v>
      </c>
      <c r="G1937" s="122" t="s">
        <v>5523</v>
      </c>
      <c r="H1937" s="121" t="s">
        <v>212</v>
      </c>
    </row>
    <row r="1938" spans="1:8" ht="63.75" x14ac:dyDescent="0.25">
      <c r="A1938" s="121" t="s">
        <v>5533</v>
      </c>
      <c r="B1938" s="115">
        <v>313</v>
      </c>
      <c r="C1938" s="122" t="s">
        <v>521</v>
      </c>
      <c r="D1938" s="121">
        <v>20200220</v>
      </c>
      <c r="E1938" s="115">
        <v>313</v>
      </c>
      <c r="F1938" s="122" t="s">
        <v>5534</v>
      </c>
      <c r="G1938" s="122" t="s">
        <v>5523</v>
      </c>
      <c r="H1938" s="121" t="s">
        <v>212</v>
      </c>
    </row>
    <row r="1939" spans="1:8" ht="63.75" x14ac:dyDescent="0.25">
      <c r="A1939" s="121" t="s">
        <v>5535</v>
      </c>
      <c r="B1939" s="115">
        <v>600</v>
      </c>
      <c r="C1939" s="122" t="s">
        <v>495</v>
      </c>
      <c r="D1939" s="121">
        <v>20200220</v>
      </c>
      <c r="E1939" s="115">
        <v>600</v>
      </c>
      <c r="F1939" s="122" t="s">
        <v>5536</v>
      </c>
      <c r="G1939" s="122" t="s">
        <v>5523</v>
      </c>
      <c r="H1939" s="121" t="s">
        <v>212</v>
      </c>
    </row>
    <row r="1940" spans="1:8" ht="63.75" x14ac:dyDescent="0.25">
      <c r="A1940" s="121" t="s">
        <v>5537</v>
      </c>
      <c r="B1940" s="115">
        <v>140</v>
      </c>
      <c r="C1940" s="122" t="s">
        <v>521</v>
      </c>
      <c r="D1940" s="121">
        <v>20200220</v>
      </c>
      <c r="E1940" s="115">
        <v>125.3</v>
      </c>
      <c r="F1940" s="122" t="s">
        <v>5538</v>
      </c>
      <c r="G1940" s="122" t="s">
        <v>5523</v>
      </c>
      <c r="H1940" s="121" t="s">
        <v>212</v>
      </c>
    </row>
    <row r="1941" spans="1:8" ht="51" x14ac:dyDescent="0.25">
      <c r="A1941" s="121" t="s">
        <v>5539</v>
      </c>
      <c r="B1941" s="115">
        <v>89.04</v>
      </c>
      <c r="C1941" s="122" t="s">
        <v>511</v>
      </c>
      <c r="D1941" s="121">
        <v>20200225</v>
      </c>
      <c r="E1941" s="115">
        <v>89.04</v>
      </c>
      <c r="F1941" s="122" t="s">
        <v>5540</v>
      </c>
      <c r="G1941" s="122" t="s">
        <v>5523</v>
      </c>
      <c r="H1941" s="121" t="s">
        <v>212</v>
      </c>
    </row>
    <row r="1942" spans="1:8" ht="63.75" x14ac:dyDescent="0.25">
      <c r="A1942" s="121" t="s">
        <v>5541</v>
      </c>
      <c r="B1942" s="115">
        <v>182</v>
      </c>
      <c r="C1942" s="122" t="s">
        <v>521</v>
      </c>
      <c r="D1942" s="121">
        <v>20200225</v>
      </c>
      <c r="E1942" s="115">
        <v>176</v>
      </c>
      <c r="F1942" s="122" t="s">
        <v>5542</v>
      </c>
      <c r="G1942" s="122" t="s">
        <v>5523</v>
      </c>
      <c r="H1942" s="121" t="s">
        <v>212</v>
      </c>
    </row>
    <row r="1943" spans="1:8" ht="51" x14ac:dyDescent="0.25">
      <c r="A1943" s="121" t="s">
        <v>5543</v>
      </c>
      <c r="B1943" s="115">
        <v>89.04</v>
      </c>
      <c r="C1943" s="122" t="s">
        <v>542</v>
      </c>
      <c r="D1943" s="121">
        <v>20200225</v>
      </c>
      <c r="E1943" s="115">
        <v>89.04</v>
      </c>
      <c r="F1943" s="122" t="s">
        <v>5544</v>
      </c>
      <c r="G1943" s="122" t="s">
        <v>5523</v>
      </c>
      <c r="H1943" s="121" t="s">
        <v>212</v>
      </c>
    </row>
    <row r="1944" spans="1:8" ht="63.75" x14ac:dyDescent="0.25">
      <c r="A1944" s="121" t="s">
        <v>5545</v>
      </c>
      <c r="B1944" s="115">
        <v>323</v>
      </c>
      <c r="C1944" s="122" t="s">
        <v>521</v>
      </c>
      <c r="D1944" s="121">
        <v>20200225</v>
      </c>
      <c r="E1944" s="115">
        <v>323</v>
      </c>
      <c r="F1944" s="122" t="s">
        <v>5546</v>
      </c>
      <c r="G1944" s="122" t="s">
        <v>5523</v>
      </c>
      <c r="H1944" s="121" t="s">
        <v>212</v>
      </c>
    </row>
    <row r="1945" spans="1:8" ht="63.75" x14ac:dyDescent="0.25">
      <c r="A1945" s="121" t="s">
        <v>5547</v>
      </c>
      <c r="B1945" s="115">
        <v>15.86</v>
      </c>
      <c r="C1945" s="122" t="s">
        <v>521</v>
      </c>
      <c r="D1945" s="121">
        <v>20200225</v>
      </c>
      <c r="E1945" s="115">
        <v>15.86</v>
      </c>
      <c r="F1945" s="122" t="s">
        <v>5548</v>
      </c>
      <c r="G1945" s="122" t="s">
        <v>5530</v>
      </c>
      <c r="H1945" s="121" t="s">
        <v>212</v>
      </c>
    </row>
    <row r="1946" spans="1:8" ht="51" x14ac:dyDescent="0.25">
      <c r="A1946" s="121" t="s">
        <v>5549</v>
      </c>
      <c r="B1946" s="115">
        <v>211.65</v>
      </c>
      <c r="C1946" s="122" t="s">
        <v>479</v>
      </c>
      <c r="D1946" s="121">
        <v>20200225</v>
      </c>
      <c r="E1946" s="115">
        <v>211.65</v>
      </c>
      <c r="F1946" s="122" t="s">
        <v>5550</v>
      </c>
      <c r="G1946" s="122" t="s">
        <v>5222</v>
      </c>
      <c r="H1946" s="121" t="s">
        <v>212</v>
      </c>
    </row>
    <row r="1947" spans="1:8" ht="51" x14ac:dyDescent="0.25">
      <c r="A1947" s="121" t="s">
        <v>5551</v>
      </c>
      <c r="B1947" s="115">
        <v>190</v>
      </c>
      <c r="C1947" s="122" t="s">
        <v>521</v>
      </c>
      <c r="D1947" s="121">
        <v>20200225</v>
      </c>
      <c r="E1947" s="115">
        <v>190</v>
      </c>
      <c r="F1947" s="122" t="s">
        <v>5552</v>
      </c>
      <c r="G1947" s="122" t="s">
        <v>5222</v>
      </c>
      <c r="H1947" s="121" t="s">
        <v>212</v>
      </c>
    </row>
    <row r="1948" spans="1:8" ht="51" x14ac:dyDescent="0.25">
      <c r="A1948" s="121" t="s">
        <v>5553</v>
      </c>
      <c r="B1948" s="115">
        <v>6.1</v>
      </c>
      <c r="C1948" s="122" t="s">
        <v>521</v>
      </c>
      <c r="D1948" s="121">
        <v>20200225</v>
      </c>
      <c r="E1948" s="115">
        <v>6.1</v>
      </c>
      <c r="F1948" s="122" t="s">
        <v>5554</v>
      </c>
      <c r="G1948" s="122" t="s">
        <v>5209</v>
      </c>
      <c r="H1948" s="121" t="s">
        <v>212</v>
      </c>
    </row>
    <row r="1949" spans="1:8" ht="51" x14ac:dyDescent="0.25">
      <c r="A1949" s="121" t="s">
        <v>5555</v>
      </c>
      <c r="B1949" s="115">
        <v>258.2</v>
      </c>
      <c r="C1949" s="122" t="s">
        <v>479</v>
      </c>
      <c r="D1949" s="121">
        <v>20200225</v>
      </c>
      <c r="E1949" s="115">
        <v>258.2</v>
      </c>
      <c r="F1949" s="122" t="s">
        <v>5556</v>
      </c>
      <c r="G1949" s="122" t="s">
        <v>5222</v>
      </c>
      <c r="H1949" s="121" t="s">
        <v>212</v>
      </c>
    </row>
    <row r="1950" spans="1:8" ht="51" x14ac:dyDescent="0.25">
      <c r="A1950" s="121" t="s">
        <v>5557</v>
      </c>
      <c r="B1950" s="115">
        <v>700</v>
      </c>
      <c r="C1950" s="122" t="s">
        <v>521</v>
      </c>
      <c r="D1950" s="121">
        <v>20200225</v>
      </c>
      <c r="E1950" s="115">
        <v>700</v>
      </c>
      <c r="F1950" s="122" t="s">
        <v>5558</v>
      </c>
      <c r="G1950" s="122" t="s">
        <v>5222</v>
      </c>
      <c r="H1950" s="121" t="s">
        <v>212</v>
      </c>
    </row>
    <row r="1951" spans="1:8" ht="51" x14ac:dyDescent="0.25">
      <c r="A1951" s="121" t="s">
        <v>5559</v>
      </c>
      <c r="B1951" s="115">
        <v>15.86</v>
      </c>
      <c r="C1951" s="122" t="s">
        <v>521</v>
      </c>
      <c r="D1951" s="121">
        <v>20200225</v>
      </c>
      <c r="E1951" s="115">
        <v>15.86</v>
      </c>
      <c r="F1951" s="122" t="s">
        <v>5560</v>
      </c>
      <c r="G1951" s="122" t="s">
        <v>5209</v>
      </c>
      <c r="H1951" s="121" t="s">
        <v>212</v>
      </c>
    </row>
    <row r="1952" spans="1:8" ht="76.5" x14ac:dyDescent="0.25">
      <c r="A1952" s="121" t="s">
        <v>5561</v>
      </c>
      <c r="B1952" s="115">
        <v>2270.44</v>
      </c>
      <c r="C1952" s="122" t="s">
        <v>1260</v>
      </c>
      <c r="D1952" s="121">
        <v>20200227</v>
      </c>
      <c r="E1952" s="115">
        <v>2270.44</v>
      </c>
      <c r="F1952" s="122" t="s">
        <v>5562</v>
      </c>
      <c r="G1952" s="122" t="s">
        <v>5563</v>
      </c>
      <c r="H1952" s="121" t="s">
        <v>212</v>
      </c>
    </row>
    <row r="1953" spans="1:8" ht="51" x14ac:dyDescent="0.25">
      <c r="A1953" s="121" t="s">
        <v>5564</v>
      </c>
      <c r="B1953" s="115">
        <v>890.6</v>
      </c>
      <c r="C1953" s="122" t="s">
        <v>270</v>
      </c>
      <c r="D1953" s="121">
        <v>20200227</v>
      </c>
      <c r="E1953" s="115">
        <v>890.6</v>
      </c>
      <c r="F1953" s="122" t="s">
        <v>5565</v>
      </c>
      <c r="G1953" s="122" t="s">
        <v>5566</v>
      </c>
      <c r="H1953" s="121" t="s">
        <v>212</v>
      </c>
    </row>
    <row r="1954" spans="1:8" ht="51" x14ac:dyDescent="0.25">
      <c r="A1954" s="121" t="s">
        <v>5567</v>
      </c>
      <c r="B1954" s="115">
        <v>50.55</v>
      </c>
      <c r="C1954" s="122" t="s">
        <v>2318</v>
      </c>
      <c r="D1954" s="121">
        <v>20200228</v>
      </c>
      <c r="E1954" s="115">
        <v>50.55</v>
      </c>
      <c r="F1954" s="122" t="s">
        <v>5568</v>
      </c>
      <c r="G1954" s="122" t="s">
        <v>5206</v>
      </c>
      <c r="H1954" s="121" t="s">
        <v>212</v>
      </c>
    </row>
    <row r="1955" spans="1:8" ht="63.75" x14ac:dyDescent="0.25">
      <c r="A1955" s="121" t="s">
        <v>5569</v>
      </c>
      <c r="B1955" s="115">
        <v>200</v>
      </c>
      <c r="C1955" s="122" t="s">
        <v>521</v>
      </c>
      <c r="D1955" s="121">
        <v>20200228</v>
      </c>
      <c r="E1955" s="115">
        <v>200</v>
      </c>
      <c r="F1955" s="122" t="s">
        <v>5570</v>
      </c>
      <c r="G1955" s="122" t="s">
        <v>5206</v>
      </c>
      <c r="H1955" s="121" t="s">
        <v>212</v>
      </c>
    </row>
    <row r="1956" spans="1:8" ht="63.75" x14ac:dyDescent="0.25">
      <c r="A1956" s="121" t="s">
        <v>5571</v>
      </c>
      <c r="B1956" s="115">
        <v>6.1</v>
      </c>
      <c r="C1956" s="122" t="s">
        <v>521</v>
      </c>
      <c r="D1956" s="121">
        <v>20200228</v>
      </c>
      <c r="E1956" s="115">
        <v>6.1</v>
      </c>
      <c r="F1956" s="122" t="s">
        <v>5572</v>
      </c>
      <c r="G1956" s="122" t="s">
        <v>5209</v>
      </c>
      <c r="H1956" s="121" t="s">
        <v>212</v>
      </c>
    </row>
    <row r="1957" spans="1:8" ht="89.25" x14ac:dyDescent="0.25">
      <c r="A1957" s="121" t="s">
        <v>5573</v>
      </c>
      <c r="B1957" s="115">
        <v>525371.04</v>
      </c>
      <c r="C1957" s="122" t="s">
        <v>384</v>
      </c>
      <c r="D1957" s="121">
        <v>20200303</v>
      </c>
      <c r="E1957" s="126">
        <v>96473.94</v>
      </c>
      <c r="F1957" s="122" t="s">
        <v>5574</v>
      </c>
      <c r="G1957" s="122" t="s">
        <v>5575</v>
      </c>
      <c r="H1957" s="121" t="s">
        <v>212</v>
      </c>
    </row>
    <row r="1958" spans="1:8" ht="76.5" x14ac:dyDescent="0.25">
      <c r="A1958" s="121" t="s">
        <v>5576</v>
      </c>
      <c r="B1958" s="115">
        <v>6240</v>
      </c>
      <c r="C1958" s="122" t="s">
        <v>409</v>
      </c>
      <c r="D1958" s="121">
        <v>20200101</v>
      </c>
      <c r="E1958" s="115">
        <v>1280</v>
      </c>
      <c r="F1958" s="122" t="s">
        <v>2232</v>
      </c>
      <c r="G1958" s="122" t="s">
        <v>5577</v>
      </c>
      <c r="H1958" s="121" t="s">
        <v>212</v>
      </c>
    </row>
    <row r="1959" spans="1:8" ht="51" x14ac:dyDescent="0.25">
      <c r="A1959" s="121" t="s">
        <v>5578</v>
      </c>
      <c r="B1959" s="115">
        <v>111.65</v>
      </c>
      <c r="C1959" s="122" t="s">
        <v>2018</v>
      </c>
      <c r="D1959" s="121">
        <v>20200304</v>
      </c>
      <c r="E1959" s="115">
        <v>111.65</v>
      </c>
      <c r="F1959" s="122" t="s">
        <v>5579</v>
      </c>
      <c r="G1959" s="122" t="s">
        <v>5206</v>
      </c>
      <c r="H1959" s="121" t="s">
        <v>212</v>
      </c>
    </row>
    <row r="1960" spans="1:8" ht="51" x14ac:dyDescent="0.25">
      <c r="A1960" s="121" t="s">
        <v>5580</v>
      </c>
      <c r="B1960" s="115">
        <v>250</v>
      </c>
      <c r="C1960" s="122" t="s">
        <v>521</v>
      </c>
      <c r="D1960" s="121">
        <v>20200304</v>
      </c>
      <c r="E1960" s="115">
        <v>250</v>
      </c>
      <c r="F1960" s="122" t="s">
        <v>5581</v>
      </c>
      <c r="G1960" s="122" t="s">
        <v>5206</v>
      </c>
      <c r="H1960" s="121" t="s">
        <v>212</v>
      </c>
    </row>
    <row r="1961" spans="1:8" ht="51" x14ac:dyDescent="0.25">
      <c r="A1961" s="121" t="s">
        <v>5582</v>
      </c>
      <c r="B1961" s="115">
        <v>6.1</v>
      </c>
      <c r="C1961" s="122" t="s">
        <v>521</v>
      </c>
      <c r="D1961" s="121">
        <v>20200304</v>
      </c>
      <c r="E1961" s="115">
        <v>6.1</v>
      </c>
      <c r="F1961" s="122" t="s">
        <v>5583</v>
      </c>
      <c r="G1961" s="122" t="s">
        <v>5209</v>
      </c>
      <c r="H1961" s="121" t="s">
        <v>212</v>
      </c>
    </row>
    <row r="1962" spans="1:8" ht="38.25" x14ac:dyDescent="0.25">
      <c r="A1962" s="121" t="s">
        <v>5584</v>
      </c>
      <c r="B1962" s="115">
        <v>211370.41</v>
      </c>
      <c r="C1962" s="122" t="s">
        <v>380</v>
      </c>
      <c r="D1962" s="121">
        <v>0</v>
      </c>
      <c r="E1962" s="115">
        <v>45097.93</v>
      </c>
      <c r="F1962" s="122" t="s">
        <v>5585</v>
      </c>
      <c r="G1962" s="122" t="s">
        <v>5586</v>
      </c>
      <c r="H1962" s="121" t="s">
        <v>212</v>
      </c>
    </row>
    <row r="1963" spans="1:8" ht="51" x14ac:dyDescent="0.25">
      <c r="A1963" s="121" t="s">
        <v>5587</v>
      </c>
      <c r="B1963" s="115">
        <v>22105.79</v>
      </c>
      <c r="C1963" s="122" t="s">
        <v>448</v>
      </c>
      <c r="D1963" s="121">
        <v>20200304</v>
      </c>
      <c r="E1963" s="115">
        <v>2002.76</v>
      </c>
      <c r="F1963" s="122" t="s">
        <v>5588</v>
      </c>
      <c r="G1963" s="122" t="s">
        <v>5589</v>
      </c>
      <c r="H1963" s="121" t="s">
        <v>212</v>
      </c>
    </row>
    <row r="1964" spans="1:8" ht="51" x14ac:dyDescent="0.25">
      <c r="A1964" s="121" t="s">
        <v>5590</v>
      </c>
      <c r="B1964" s="115">
        <v>44079.21</v>
      </c>
      <c r="C1964" s="122" t="s">
        <v>448</v>
      </c>
      <c r="D1964" s="121">
        <v>20200304</v>
      </c>
      <c r="E1964" s="115">
        <v>3993.54</v>
      </c>
      <c r="F1964" s="122" t="s">
        <v>5591</v>
      </c>
      <c r="G1964" s="122" t="s">
        <v>5592</v>
      </c>
      <c r="H1964" s="121" t="s">
        <v>212</v>
      </c>
    </row>
    <row r="1965" spans="1:8" ht="76.5" x14ac:dyDescent="0.25">
      <c r="A1965" s="121" t="s">
        <v>5593</v>
      </c>
      <c r="B1965" s="115">
        <v>189.59</v>
      </c>
      <c r="C1965" s="122" t="s">
        <v>535</v>
      </c>
      <c r="D1965" s="121">
        <v>20200305</v>
      </c>
      <c r="E1965" s="115">
        <v>189.59</v>
      </c>
      <c r="F1965" s="122" t="s">
        <v>5594</v>
      </c>
      <c r="G1965" s="122" t="s">
        <v>5595</v>
      </c>
      <c r="H1965" s="121" t="s">
        <v>212</v>
      </c>
    </row>
    <row r="1966" spans="1:8" ht="38.25" x14ac:dyDescent="0.25">
      <c r="A1966" s="121" t="s">
        <v>5596</v>
      </c>
      <c r="B1966" s="115">
        <v>61.1</v>
      </c>
      <c r="C1966" s="122" t="s">
        <v>1935</v>
      </c>
      <c r="D1966" s="121">
        <v>20200306</v>
      </c>
      <c r="E1966" s="115">
        <v>61.1</v>
      </c>
      <c r="F1966" s="122" t="s">
        <v>5597</v>
      </c>
      <c r="G1966" s="122" t="s">
        <v>5523</v>
      </c>
      <c r="H1966" s="121" t="s">
        <v>212</v>
      </c>
    </row>
    <row r="1967" spans="1:8" ht="89.25" x14ac:dyDescent="0.25">
      <c r="A1967" s="121" t="s">
        <v>5598</v>
      </c>
      <c r="B1967" s="115">
        <v>47458</v>
      </c>
      <c r="C1967" s="122" t="s">
        <v>5599</v>
      </c>
      <c r="D1967" s="121">
        <v>20200309</v>
      </c>
      <c r="E1967" s="115">
        <v>34160</v>
      </c>
      <c r="F1967" s="122" t="s">
        <v>5600</v>
      </c>
      <c r="G1967" s="122" t="s">
        <v>5601</v>
      </c>
      <c r="H1967" s="121" t="s">
        <v>212</v>
      </c>
    </row>
    <row r="1968" spans="1:8" ht="38.25" x14ac:dyDescent="0.25">
      <c r="A1968" s="121" t="s">
        <v>5602</v>
      </c>
      <c r="B1968" s="115">
        <v>1540.16</v>
      </c>
      <c r="C1968" s="122" t="s">
        <v>1118</v>
      </c>
      <c r="D1968" s="121">
        <v>20200310</v>
      </c>
      <c r="E1968" s="115">
        <v>1024.92</v>
      </c>
      <c r="F1968" s="122" t="s">
        <v>5603</v>
      </c>
      <c r="G1968" s="122" t="s">
        <v>5604</v>
      </c>
      <c r="H1968" s="121" t="s">
        <v>212</v>
      </c>
    </row>
    <row r="1969" spans="1:8" ht="38.25" x14ac:dyDescent="0.25">
      <c r="A1969" s="121" t="s">
        <v>5605</v>
      </c>
      <c r="B1969" s="115">
        <v>1241.08</v>
      </c>
      <c r="C1969" s="122" t="s">
        <v>1118</v>
      </c>
      <c r="D1969" s="121">
        <v>20200310</v>
      </c>
      <c r="E1969" s="115">
        <v>311</v>
      </c>
      <c r="F1969" s="122" t="s">
        <v>5606</v>
      </c>
      <c r="G1969" s="122" t="s">
        <v>5604</v>
      </c>
      <c r="H1969" s="121" t="s">
        <v>212</v>
      </c>
    </row>
    <row r="1970" spans="1:8" ht="38.25" x14ac:dyDescent="0.25">
      <c r="A1970" s="121" t="s">
        <v>5607</v>
      </c>
      <c r="B1970" s="115">
        <v>3167.45</v>
      </c>
      <c r="C1970" s="122" t="s">
        <v>1118</v>
      </c>
      <c r="D1970" s="121">
        <v>20200310</v>
      </c>
      <c r="E1970" s="115">
        <v>1354.51</v>
      </c>
      <c r="F1970" s="122" t="s">
        <v>5608</v>
      </c>
      <c r="G1970" s="122" t="s">
        <v>5604</v>
      </c>
      <c r="H1970" s="121" t="s">
        <v>212</v>
      </c>
    </row>
    <row r="1971" spans="1:8" ht="38.25" x14ac:dyDescent="0.25">
      <c r="A1971" s="121" t="s">
        <v>5609</v>
      </c>
      <c r="B1971" s="115">
        <v>42666.02</v>
      </c>
      <c r="C1971" s="122" t="s">
        <v>396</v>
      </c>
      <c r="D1971" s="121">
        <v>20200101</v>
      </c>
      <c r="E1971" s="115">
        <v>42666.02</v>
      </c>
      <c r="F1971" s="122" t="s">
        <v>5610</v>
      </c>
      <c r="G1971" s="122" t="s">
        <v>5611</v>
      </c>
      <c r="H1971" s="121" t="s">
        <v>212</v>
      </c>
    </row>
    <row r="1972" spans="1:8" ht="38.25" x14ac:dyDescent="0.25">
      <c r="A1972" s="121" t="s">
        <v>5612</v>
      </c>
      <c r="B1972" s="115">
        <v>13876.26</v>
      </c>
      <c r="C1972" s="122" t="s">
        <v>396</v>
      </c>
      <c r="D1972" s="121">
        <v>20200101</v>
      </c>
      <c r="E1972" s="115">
        <v>13876.26</v>
      </c>
      <c r="F1972" s="122" t="s">
        <v>5613</v>
      </c>
      <c r="G1972" s="122" t="s">
        <v>5614</v>
      </c>
      <c r="H1972" s="121" t="s">
        <v>212</v>
      </c>
    </row>
    <row r="1973" spans="1:8" ht="38.25" x14ac:dyDescent="0.25">
      <c r="A1973" s="121" t="s">
        <v>5615</v>
      </c>
      <c r="B1973" s="115">
        <v>12519.12</v>
      </c>
      <c r="C1973" s="122" t="s">
        <v>321</v>
      </c>
      <c r="D1973" s="121">
        <v>20200101</v>
      </c>
      <c r="E1973" s="115">
        <v>12519.12</v>
      </c>
      <c r="F1973" s="122" t="s">
        <v>5616</v>
      </c>
      <c r="G1973" s="122" t="s">
        <v>5617</v>
      </c>
      <c r="H1973" s="121" t="s">
        <v>212</v>
      </c>
    </row>
    <row r="1974" spans="1:8" ht="38.25" x14ac:dyDescent="0.25">
      <c r="A1974" s="121" t="s">
        <v>5618</v>
      </c>
      <c r="B1974" s="115">
        <v>1464</v>
      </c>
      <c r="C1974" s="122" t="s">
        <v>325</v>
      </c>
      <c r="D1974" s="121">
        <v>20200101</v>
      </c>
      <c r="E1974" s="115">
        <v>1464</v>
      </c>
      <c r="F1974" s="122" t="s">
        <v>3602</v>
      </c>
      <c r="G1974" s="122" t="s">
        <v>5619</v>
      </c>
      <c r="H1974" s="121" t="s">
        <v>212</v>
      </c>
    </row>
    <row r="1975" spans="1:8" ht="38.25" x14ac:dyDescent="0.25">
      <c r="A1975" s="121" t="s">
        <v>5620</v>
      </c>
      <c r="B1975" s="115">
        <v>3712.66</v>
      </c>
      <c r="C1975" s="122" t="s">
        <v>321</v>
      </c>
      <c r="D1975" s="121">
        <v>20200101</v>
      </c>
      <c r="E1975" s="115">
        <v>3712.66</v>
      </c>
      <c r="F1975" s="122" t="s">
        <v>5621</v>
      </c>
      <c r="G1975" s="122" t="s">
        <v>5622</v>
      </c>
      <c r="H1975" s="121" t="s">
        <v>212</v>
      </c>
    </row>
    <row r="1976" spans="1:8" ht="51" x14ac:dyDescent="0.25">
      <c r="A1976" s="121" t="s">
        <v>5623</v>
      </c>
      <c r="B1976" s="115">
        <v>844.5</v>
      </c>
      <c r="C1976" s="122" t="s">
        <v>409</v>
      </c>
      <c r="D1976" s="121">
        <v>20200101</v>
      </c>
      <c r="E1976" s="115">
        <v>844.5</v>
      </c>
      <c r="F1976" s="122" t="s">
        <v>5624</v>
      </c>
      <c r="G1976" s="122" t="s">
        <v>5625</v>
      </c>
      <c r="H1976" s="121" t="s">
        <v>212</v>
      </c>
    </row>
    <row r="1977" spans="1:8" ht="38.25" x14ac:dyDescent="0.25">
      <c r="A1977" s="121" t="s">
        <v>5626</v>
      </c>
      <c r="B1977" s="115">
        <v>4455.74</v>
      </c>
      <c r="C1977" s="122" t="s">
        <v>332</v>
      </c>
      <c r="D1977" s="121">
        <v>20200101</v>
      </c>
      <c r="E1977" s="115">
        <v>4455.74</v>
      </c>
      <c r="F1977" s="122" t="s">
        <v>5627</v>
      </c>
      <c r="G1977" s="122" t="s">
        <v>5628</v>
      </c>
      <c r="H1977" s="121" t="s">
        <v>212</v>
      </c>
    </row>
    <row r="1978" spans="1:8" ht="38.25" x14ac:dyDescent="0.25">
      <c r="A1978" s="121" t="s">
        <v>5629</v>
      </c>
      <c r="B1978" s="115">
        <v>0.48</v>
      </c>
      <c r="C1978" s="122" t="s">
        <v>396</v>
      </c>
      <c r="D1978" s="121">
        <v>20200101</v>
      </c>
      <c r="E1978" s="115">
        <v>0.48</v>
      </c>
      <c r="F1978" s="122" t="s">
        <v>5610</v>
      </c>
      <c r="G1978" s="122" t="s">
        <v>5630</v>
      </c>
      <c r="H1978" s="121" t="s">
        <v>212</v>
      </c>
    </row>
    <row r="1979" spans="1:8" ht="38.25" x14ac:dyDescent="0.25">
      <c r="A1979" s="121" t="s">
        <v>5631</v>
      </c>
      <c r="B1979" s="115">
        <v>0.8</v>
      </c>
      <c r="C1979" s="122" t="s">
        <v>396</v>
      </c>
      <c r="D1979" s="121">
        <v>20200101</v>
      </c>
      <c r="E1979" s="115">
        <v>0.8</v>
      </c>
      <c r="F1979" s="122" t="s">
        <v>5613</v>
      </c>
      <c r="G1979" s="122" t="s">
        <v>5632</v>
      </c>
      <c r="H1979" s="121" t="s">
        <v>212</v>
      </c>
    </row>
    <row r="1980" spans="1:8" ht="38.25" x14ac:dyDescent="0.25">
      <c r="A1980" s="121" t="s">
        <v>5633</v>
      </c>
      <c r="B1980" s="115">
        <v>1096.2</v>
      </c>
      <c r="C1980" s="122" t="s">
        <v>321</v>
      </c>
      <c r="D1980" s="121">
        <v>20200101</v>
      </c>
      <c r="E1980" s="115">
        <v>1096.2</v>
      </c>
      <c r="F1980" s="122" t="s">
        <v>5616</v>
      </c>
      <c r="G1980" s="122" t="s">
        <v>5634</v>
      </c>
      <c r="H1980" s="121" t="s">
        <v>212</v>
      </c>
    </row>
    <row r="1981" spans="1:8" ht="38.25" x14ac:dyDescent="0.25">
      <c r="A1981" s="121" t="s">
        <v>5635</v>
      </c>
      <c r="B1981" s="115">
        <v>1268.18</v>
      </c>
      <c r="C1981" s="122" t="s">
        <v>321</v>
      </c>
      <c r="D1981" s="121">
        <v>20200101</v>
      </c>
      <c r="E1981" s="115">
        <v>1268.18</v>
      </c>
      <c r="F1981" s="122" t="s">
        <v>5621</v>
      </c>
      <c r="G1981" s="122" t="s">
        <v>5636</v>
      </c>
      <c r="H1981" s="121" t="s">
        <v>212</v>
      </c>
    </row>
    <row r="1982" spans="1:8" ht="51" x14ac:dyDescent="0.25">
      <c r="A1982" s="121" t="s">
        <v>5637</v>
      </c>
      <c r="B1982" s="115">
        <v>74.19</v>
      </c>
      <c r="C1982" s="122" t="s">
        <v>409</v>
      </c>
      <c r="D1982" s="121">
        <v>20200101</v>
      </c>
      <c r="E1982" s="115">
        <v>74.19</v>
      </c>
      <c r="F1982" s="122" t="s">
        <v>5624</v>
      </c>
      <c r="G1982" s="122" t="s">
        <v>5638</v>
      </c>
      <c r="H1982" s="121" t="s">
        <v>212</v>
      </c>
    </row>
    <row r="1983" spans="1:8" ht="38.25" x14ac:dyDescent="0.25">
      <c r="A1983" s="121" t="s">
        <v>5639</v>
      </c>
      <c r="B1983" s="115">
        <v>385.44</v>
      </c>
      <c r="C1983" s="122" t="s">
        <v>332</v>
      </c>
      <c r="D1983" s="121">
        <v>20200101</v>
      </c>
      <c r="E1983" s="115">
        <v>385.44</v>
      </c>
      <c r="F1983" s="122" t="s">
        <v>5627</v>
      </c>
      <c r="G1983" s="122" t="s">
        <v>5640</v>
      </c>
      <c r="H1983" s="121" t="s">
        <v>212</v>
      </c>
    </row>
    <row r="1984" spans="1:8" ht="38.25" x14ac:dyDescent="0.25">
      <c r="A1984" s="121" t="s">
        <v>5641</v>
      </c>
      <c r="B1984" s="115">
        <v>10838.75</v>
      </c>
      <c r="C1984" s="122" t="s">
        <v>396</v>
      </c>
      <c r="D1984" s="121">
        <v>20200101</v>
      </c>
      <c r="E1984" s="115">
        <v>10838.75</v>
      </c>
      <c r="F1984" s="122" t="s">
        <v>5610</v>
      </c>
      <c r="G1984" s="122" t="s">
        <v>5642</v>
      </c>
      <c r="H1984" s="121" t="s">
        <v>212</v>
      </c>
    </row>
    <row r="1985" spans="1:8" ht="38.25" x14ac:dyDescent="0.25">
      <c r="A1985" s="121" t="s">
        <v>5643</v>
      </c>
      <c r="B1985" s="115">
        <v>713.65</v>
      </c>
      <c r="C1985" s="122" t="s">
        <v>396</v>
      </c>
      <c r="D1985" s="121">
        <v>20200101</v>
      </c>
      <c r="E1985" s="115">
        <v>713.65</v>
      </c>
      <c r="F1985" s="122" t="s">
        <v>5613</v>
      </c>
      <c r="G1985" s="122" t="s">
        <v>5644</v>
      </c>
      <c r="H1985" s="121" t="s">
        <v>212</v>
      </c>
    </row>
    <row r="1986" spans="1:8" ht="38.25" x14ac:dyDescent="0.25">
      <c r="A1986" s="121" t="s">
        <v>5645</v>
      </c>
      <c r="B1986" s="115">
        <v>2965.04</v>
      </c>
      <c r="C1986" s="122" t="s">
        <v>321</v>
      </c>
      <c r="D1986" s="121">
        <v>20200101</v>
      </c>
      <c r="E1986" s="115">
        <v>2965.04</v>
      </c>
      <c r="F1986" s="122" t="s">
        <v>5616</v>
      </c>
      <c r="G1986" s="122" t="s">
        <v>5646</v>
      </c>
      <c r="H1986" s="121" t="s">
        <v>212</v>
      </c>
    </row>
    <row r="1987" spans="1:8" ht="38.25" x14ac:dyDescent="0.25">
      <c r="A1987" s="121" t="s">
        <v>5647</v>
      </c>
      <c r="B1987" s="115">
        <v>6615.8</v>
      </c>
      <c r="C1987" s="122" t="s">
        <v>321</v>
      </c>
      <c r="D1987" s="121">
        <v>20200101</v>
      </c>
      <c r="E1987" s="115">
        <v>6615.8</v>
      </c>
      <c r="F1987" s="122" t="s">
        <v>5621</v>
      </c>
      <c r="G1987" s="122" t="s">
        <v>5648</v>
      </c>
      <c r="H1987" s="121" t="s">
        <v>212</v>
      </c>
    </row>
    <row r="1988" spans="1:8" ht="51" x14ac:dyDescent="0.25">
      <c r="A1988" s="121" t="s">
        <v>5649</v>
      </c>
      <c r="B1988" s="115">
        <v>213</v>
      </c>
      <c r="C1988" s="122" t="s">
        <v>409</v>
      </c>
      <c r="D1988" s="121">
        <v>20200101</v>
      </c>
      <c r="E1988" s="115">
        <v>213</v>
      </c>
      <c r="F1988" s="122" t="s">
        <v>5624</v>
      </c>
      <c r="G1988" s="122" t="s">
        <v>5650</v>
      </c>
      <c r="H1988" s="121" t="s">
        <v>212</v>
      </c>
    </row>
    <row r="1989" spans="1:8" ht="38.25" x14ac:dyDescent="0.25">
      <c r="A1989" s="121" t="s">
        <v>5651</v>
      </c>
      <c r="B1989" s="115">
        <v>162.26</v>
      </c>
      <c r="C1989" s="122" t="s">
        <v>332</v>
      </c>
      <c r="D1989" s="121">
        <v>20200101</v>
      </c>
      <c r="E1989" s="115">
        <v>162.26</v>
      </c>
      <c r="F1989" s="122" t="s">
        <v>5627</v>
      </c>
      <c r="G1989" s="122" t="s">
        <v>5652</v>
      </c>
      <c r="H1989" s="121" t="s">
        <v>212</v>
      </c>
    </row>
    <row r="1990" spans="1:8" ht="63.75" x14ac:dyDescent="0.25">
      <c r="A1990" s="121" t="s">
        <v>5653</v>
      </c>
      <c r="B1990" s="115">
        <v>109.7</v>
      </c>
      <c r="C1990" s="122" t="s">
        <v>5654</v>
      </c>
      <c r="D1990" s="121">
        <v>20200317</v>
      </c>
      <c r="E1990" s="115">
        <v>109.7</v>
      </c>
      <c r="F1990" s="122" t="s">
        <v>5655</v>
      </c>
      <c r="G1990" s="122" t="s">
        <v>5656</v>
      </c>
      <c r="H1990" s="121" t="s">
        <v>212</v>
      </c>
    </row>
    <row r="1991" spans="1:8" ht="51" x14ac:dyDescent="0.25">
      <c r="A1991" s="121" t="s">
        <v>5657</v>
      </c>
      <c r="B1991" s="115">
        <v>37759.599999999999</v>
      </c>
      <c r="C1991" s="122" t="s">
        <v>614</v>
      </c>
      <c r="D1991" s="121">
        <v>20200324</v>
      </c>
      <c r="E1991" s="115">
        <v>37454.6</v>
      </c>
      <c r="F1991" s="122" t="s">
        <v>615</v>
      </c>
      <c r="G1991" s="122" t="s">
        <v>5658</v>
      </c>
      <c r="H1991" s="121" t="s">
        <v>212</v>
      </c>
    </row>
    <row r="1992" spans="1:8" ht="76.5" x14ac:dyDescent="0.25">
      <c r="A1992" s="121" t="s">
        <v>5659</v>
      </c>
      <c r="B1992" s="115">
        <v>99850</v>
      </c>
      <c r="C1992" s="122" t="s">
        <v>980</v>
      </c>
      <c r="D1992" s="121">
        <v>20200409</v>
      </c>
      <c r="E1992" s="115">
        <v>59290</v>
      </c>
      <c r="F1992" s="122" t="s">
        <v>5660</v>
      </c>
      <c r="G1992" s="122" t="s">
        <v>5661</v>
      </c>
      <c r="H1992" s="121" t="s">
        <v>212</v>
      </c>
    </row>
    <row r="1993" spans="1:8" ht="76.5" x14ac:dyDescent="0.25">
      <c r="A1993" s="121" t="s">
        <v>5662</v>
      </c>
      <c r="B1993" s="115">
        <v>27800</v>
      </c>
      <c r="C1993" s="122" t="s">
        <v>364</v>
      </c>
      <c r="D1993" s="121">
        <v>20200423</v>
      </c>
      <c r="E1993" s="115">
        <v>12409.5</v>
      </c>
      <c r="F1993" s="122" t="s">
        <v>5663</v>
      </c>
      <c r="G1993" s="122" t="s">
        <v>5664</v>
      </c>
      <c r="H1993" s="121" t="s">
        <v>212</v>
      </c>
    </row>
    <row r="1994" spans="1:8" ht="76.5" x14ac:dyDescent="0.25">
      <c r="A1994" s="121" t="s">
        <v>5665</v>
      </c>
      <c r="B1994" s="115">
        <v>64686</v>
      </c>
      <c r="C1994" s="122" t="s">
        <v>984</v>
      </c>
      <c r="D1994" s="121">
        <v>20200424</v>
      </c>
      <c r="E1994" s="115">
        <v>32269.1</v>
      </c>
      <c r="F1994" s="122" t="s">
        <v>5666</v>
      </c>
      <c r="G1994" s="122" t="s">
        <v>5667</v>
      </c>
      <c r="H1994" s="121" t="s">
        <v>212</v>
      </c>
    </row>
    <row r="1995" spans="1:8" ht="51" x14ac:dyDescent="0.25">
      <c r="A1995" s="121" t="s">
        <v>5668</v>
      </c>
      <c r="B1995" s="115">
        <v>12200</v>
      </c>
      <c r="C1995" s="122" t="s">
        <v>984</v>
      </c>
      <c r="D1995" s="121">
        <v>20200428</v>
      </c>
      <c r="E1995" s="115">
        <v>12200</v>
      </c>
      <c r="F1995" s="122" t="s">
        <v>5669</v>
      </c>
      <c r="G1995" s="122" t="s">
        <v>5667</v>
      </c>
      <c r="H1995" s="121" t="s">
        <v>212</v>
      </c>
    </row>
    <row r="1996" spans="1:8" ht="76.5" x14ac:dyDescent="0.25">
      <c r="A1996" s="121" t="s">
        <v>5670</v>
      </c>
      <c r="B1996" s="115">
        <v>579.45000000000005</v>
      </c>
      <c r="C1996" s="122" t="s">
        <v>671</v>
      </c>
      <c r="D1996" s="121">
        <v>20200429</v>
      </c>
      <c r="E1996" s="115">
        <v>579.45000000000005</v>
      </c>
      <c r="F1996" s="122" t="s">
        <v>672</v>
      </c>
      <c r="G1996" s="122" t="s">
        <v>5671</v>
      </c>
      <c r="H1996" s="121" t="s">
        <v>212</v>
      </c>
    </row>
    <row r="1997" spans="1:8" ht="63.75" x14ac:dyDescent="0.25">
      <c r="A1997" s="121" t="s">
        <v>5672</v>
      </c>
      <c r="B1997" s="115">
        <v>523.37</v>
      </c>
      <c r="C1997" s="122" t="s">
        <v>832</v>
      </c>
      <c r="D1997" s="121">
        <v>20200429</v>
      </c>
      <c r="E1997" s="115">
        <v>523.37</v>
      </c>
      <c r="F1997" s="122" t="s">
        <v>5673</v>
      </c>
      <c r="G1997" s="122" t="s">
        <v>5674</v>
      </c>
      <c r="H1997" s="121" t="s">
        <v>212</v>
      </c>
    </row>
    <row r="1998" spans="1:8" ht="63.75" x14ac:dyDescent="0.25">
      <c r="A1998" s="121" t="s">
        <v>5675</v>
      </c>
      <c r="B1998" s="115">
        <v>3338</v>
      </c>
      <c r="C1998" s="122" t="s">
        <v>734</v>
      </c>
      <c r="D1998" s="121">
        <v>20200429</v>
      </c>
      <c r="E1998" s="115">
        <v>716.13</v>
      </c>
      <c r="F1998" s="122" t="s">
        <v>5676</v>
      </c>
      <c r="G1998" s="122" t="s">
        <v>5677</v>
      </c>
      <c r="H1998" s="121" t="s">
        <v>212</v>
      </c>
    </row>
    <row r="1999" spans="1:8" ht="63.75" x14ac:dyDescent="0.25">
      <c r="A1999" s="121" t="s">
        <v>5678</v>
      </c>
      <c r="B1999" s="115">
        <v>5033.75</v>
      </c>
      <c r="C1999" s="122" t="s">
        <v>675</v>
      </c>
      <c r="D1999" s="121">
        <v>20200101</v>
      </c>
      <c r="E1999" s="115">
        <v>1215.29</v>
      </c>
      <c r="F1999" s="122" t="s">
        <v>727</v>
      </c>
      <c r="G1999" s="122" t="s">
        <v>5679</v>
      </c>
      <c r="H1999" s="121" t="s">
        <v>212</v>
      </c>
    </row>
    <row r="2000" spans="1:8" ht="89.25" x14ac:dyDescent="0.25">
      <c r="A2000" s="121" t="s">
        <v>5680</v>
      </c>
      <c r="B2000" s="115">
        <v>14028.78</v>
      </c>
      <c r="C2000" s="122" t="s">
        <v>763</v>
      </c>
      <c r="D2000" s="121">
        <v>20200101</v>
      </c>
      <c r="E2000" s="115">
        <v>730.78</v>
      </c>
      <c r="F2000" s="122" t="s">
        <v>764</v>
      </c>
      <c r="G2000" s="122" t="s">
        <v>5681</v>
      </c>
      <c r="H2000" s="121" t="s">
        <v>212</v>
      </c>
    </row>
    <row r="2001" spans="1:8" ht="63.75" x14ac:dyDescent="0.25">
      <c r="A2001" s="121" t="s">
        <v>5682</v>
      </c>
      <c r="B2001" s="115">
        <v>143.63999999999999</v>
      </c>
      <c r="C2001" s="122" t="s">
        <v>2135</v>
      </c>
      <c r="D2001" s="121">
        <v>20200525</v>
      </c>
      <c r="E2001" s="115">
        <v>143.63999999999999</v>
      </c>
      <c r="F2001" s="122" t="s">
        <v>5683</v>
      </c>
      <c r="G2001" s="122" t="s">
        <v>5684</v>
      </c>
      <c r="H2001" s="121" t="s">
        <v>212</v>
      </c>
    </row>
    <row r="2002" spans="1:8" ht="51" x14ac:dyDescent="0.25">
      <c r="A2002" s="121" t="s">
        <v>5685</v>
      </c>
      <c r="B2002" s="115">
        <v>209</v>
      </c>
      <c r="C2002" s="122" t="s">
        <v>5686</v>
      </c>
      <c r="D2002" s="121">
        <v>20200528</v>
      </c>
      <c r="E2002" s="115">
        <v>209</v>
      </c>
      <c r="F2002" s="122" t="s">
        <v>5687</v>
      </c>
      <c r="G2002" s="122" t="s">
        <v>5688</v>
      </c>
      <c r="H2002" s="121" t="s">
        <v>212</v>
      </c>
    </row>
    <row r="2003" spans="1:8" ht="63.75" x14ac:dyDescent="0.25">
      <c r="A2003" s="121" t="s">
        <v>5689</v>
      </c>
      <c r="B2003" s="115">
        <v>121.1</v>
      </c>
      <c r="C2003" s="122" t="s">
        <v>521</v>
      </c>
      <c r="D2003" s="121">
        <v>20200611</v>
      </c>
      <c r="E2003" s="115">
        <v>121.1</v>
      </c>
      <c r="F2003" s="122" t="s">
        <v>5690</v>
      </c>
      <c r="G2003" s="122" t="s">
        <v>5222</v>
      </c>
      <c r="H2003" s="121" t="s">
        <v>212</v>
      </c>
    </row>
    <row r="2004" spans="1:8" ht="25.5" x14ac:dyDescent="0.25">
      <c r="A2004" s="121" t="s">
        <v>5691</v>
      </c>
      <c r="B2004" s="115">
        <v>4564</v>
      </c>
      <c r="C2004" s="122" t="s">
        <v>409</v>
      </c>
      <c r="D2004" s="121">
        <v>20200101</v>
      </c>
      <c r="E2004" s="115">
        <v>4564</v>
      </c>
      <c r="F2004" s="122" t="s">
        <v>3824</v>
      </c>
      <c r="G2004" s="122" t="s">
        <v>5692</v>
      </c>
      <c r="H2004" s="121" t="s">
        <v>212</v>
      </c>
    </row>
    <row r="2005" spans="1:8" ht="51" x14ac:dyDescent="0.25">
      <c r="A2005" s="121" t="s">
        <v>5693</v>
      </c>
      <c r="B2005" s="115">
        <v>1700</v>
      </c>
      <c r="C2005" s="122" t="s">
        <v>332</v>
      </c>
      <c r="D2005" s="121">
        <v>20200101</v>
      </c>
      <c r="E2005" s="115">
        <v>1700</v>
      </c>
      <c r="F2005" s="122" t="s">
        <v>3826</v>
      </c>
      <c r="G2005" s="122" t="s">
        <v>5694</v>
      </c>
      <c r="H2005" s="121" t="s">
        <v>212</v>
      </c>
    </row>
    <row r="2006" spans="1:8" ht="63.75" x14ac:dyDescent="0.25">
      <c r="A2006" s="121" t="s">
        <v>5695</v>
      </c>
      <c r="B2006" s="115">
        <v>260</v>
      </c>
      <c r="C2006" s="122" t="s">
        <v>521</v>
      </c>
      <c r="D2006" s="121">
        <v>20200624</v>
      </c>
      <c r="E2006" s="115">
        <v>260</v>
      </c>
      <c r="F2006" s="122" t="s">
        <v>5696</v>
      </c>
      <c r="G2006" s="122" t="s">
        <v>5209</v>
      </c>
      <c r="H2006" s="121" t="s">
        <v>212</v>
      </c>
    </row>
    <row r="2007" spans="1:8" ht="63.75" x14ac:dyDescent="0.25">
      <c r="A2007" s="121" t="s">
        <v>5697</v>
      </c>
      <c r="B2007" s="115">
        <v>25.62</v>
      </c>
      <c r="C2007" s="122" t="s">
        <v>521</v>
      </c>
      <c r="D2007" s="121">
        <v>20200624</v>
      </c>
      <c r="E2007" s="115">
        <v>25.62</v>
      </c>
      <c r="F2007" s="122" t="s">
        <v>5698</v>
      </c>
      <c r="G2007" s="122" t="s">
        <v>5209</v>
      </c>
      <c r="H2007" s="121" t="s">
        <v>212</v>
      </c>
    </row>
    <row r="2008" spans="1:8" ht="38.25" x14ac:dyDescent="0.25">
      <c r="A2008" s="121" t="s">
        <v>5699</v>
      </c>
      <c r="B2008" s="115">
        <v>4301.91</v>
      </c>
      <c r="C2008" s="122" t="s">
        <v>620</v>
      </c>
      <c r="D2008" s="121">
        <v>20200701</v>
      </c>
      <c r="E2008" s="115">
        <v>4301.91</v>
      </c>
      <c r="F2008" s="122" t="s">
        <v>5700</v>
      </c>
      <c r="G2008" s="122" t="s">
        <v>5701</v>
      </c>
      <c r="H2008" s="121" t="s">
        <v>212</v>
      </c>
    </row>
    <row r="2009" spans="1:8" ht="38.25" x14ac:dyDescent="0.25">
      <c r="A2009" s="121" t="s">
        <v>5702</v>
      </c>
      <c r="B2009" s="115">
        <v>1582.82</v>
      </c>
      <c r="C2009" s="122" t="s">
        <v>5703</v>
      </c>
      <c r="D2009" s="121">
        <v>20200701</v>
      </c>
      <c r="E2009" s="115">
        <v>1582.82</v>
      </c>
      <c r="F2009" s="122" t="s">
        <v>5704</v>
      </c>
      <c r="G2009" s="122" t="s">
        <v>5705</v>
      </c>
      <c r="H2009" s="121" t="s">
        <v>212</v>
      </c>
    </row>
    <row r="2010" spans="1:8" ht="38.25" x14ac:dyDescent="0.25">
      <c r="A2010" s="121" t="s">
        <v>5706</v>
      </c>
      <c r="B2010" s="115">
        <v>4872.96</v>
      </c>
      <c r="C2010" s="122" t="s">
        <v>409</v>
      </c>
      <c r="D2010" s="121">
        <v>20200701</v>
      </c>
      <c r="E2010" s="115">
        <v>4248.34</v>
      </c>
      <c r="F2010" s="122" t="s">
        <v>5707</v>
      </c>
      <c r="G2010" s="122" t="s">
        <v>5708</v>
      </c>
      <c r="H2010" s="121" t="s">
        <v>212</v>
      </c>
    </row>
    <row r="2011" spans="1:8" ht="38.25" x14ac:dyDescent="0.25">
      <c r="A2011" s="121" t="s">
        <v>5709</v>
      </c>
      <c r="B2011" s="115">
        <v>0.01</v>
      </c>
      <c r="C2011" s="122" t="s">
        <v>409</v>
      </c>
      <c r="D2011" s="121">
        <v>20200701</v>
      </c>
      <c r="E2011" s="115">
        <v>0.01</v>
      </c>
      <c r="F2011" s="122" t="s">
        <v>5710</v>
      </c>
      <c r="G2011" s="122" t="s">
        <v>5708</v>
      </c>
      <c r="H2011" s="121" t="s">
        <v>212</v>
      </c>
    </row>
    <row r="2012" spans="1:8" ht="38.25" x14ac:dyDescent="0.25">
      <c r="A2012" s="121" t="s">
        <v>5711</v>
      </c>
      <c r="B2012" s="115">
        <v>137</v>
      </c>
      <c r="C2012" s="122" t="s">
        <v>332</v>
      </c>
      <c r="D2012" s="121">
        <v>20200701</v>
      </c>
      <c r="E2012" s="115">
        <v>137</v>
      </c>
      <c r="F2012" s="122" t="s">
        <v>5712</v>
      </c>
      <c r="G2012" s="122" t="s">
        <v>5713</v>
      </c>
      <c r="H2012" s="121" t="s">
        <v>212</v>
      </c>
    </row>
    <row r="2013" spans="1:8" ht="38.25" x14ac:dyDescent="0.25">
      <c r="A2013" s="121" t="s">
        <v>5714</v>
      </c>
      <c r="B2013" s="115">
        <v>522</v>
      </c>
      <c r="C2013" s="122" t="s">
        <v>332</v>
      </c>
      <c r="D2013" s="121">
        <v>20200701</v>
      </c>
      <c r="E2013" s="115">
        <v>522</v>
      </c>
      <c r="F2013" s="122" t="s">
        <v>5715</v>
      </c>
      <c r="G2013" s="122" t="s">
        <v>5713</v>
      </c>
      <c r="H2013" s="121" t="s">
        <v>212</v>
      </c>
    </row>
    <row r="2014" spans="1:8" ht="38.25" x14ac:dyDescent="0.25">
      <c r="A2014" s="121" t="s">
        <v>5716</v>
      </c>
      <c r="B2014" s="115">
        <v>850.61</v>
      </c>
      <c r="C2014" s="122" t="s">
        <v>332</v>
      </c>
      <c r="D2014" s="121">
        <v>20200701</v>
      </c>
      <c r="E2014" s="115">
        <v>631.22</v>
      </c>
      <c r="F2014" s="122" t="s">
        <v>5717</v>
      </c>
      <c r="G2014" s="122" t="s">
        <v>5713</v>
      </c>
      <c r="H2014" s="121" t="s">
        <v>212</v>
      </c>
    </row>
    <row r="2015" spans="1:8" ht="76.5" x14ac:dyDescent="0.25">
      <c r="A2015" s="121" t="s">
        <v>5718</v>
      </c>
      <c r="B2015" s="115">
        <v>73.2</v>
      </c>
      <c r="C2015" s="122" t="s">
        <v>2537</v>
      </c>
      <c r="D2015" s="121">
        <v>20200703</v>
      </c>
      <c r="E2015" s="115">
        <v>73.2</v>
      </c>
      <c r="F2015" s="122" t="s">
        <v>5719</v>
      </c>
      <c r="G2015" s="122" t="s">
        <v>5720</v>
      </c>
      <c r="H2015" s="121" t="s">
        <v>212</v>
      </c>
    </row>
    <row r="2016" spans="1:8" ht="51" x14ac:dyDescent="0.25">
      <c r="A2016" s="121" t="s">
        <v>5721</v>
      </c>
      <c r="B2016" s="115">
        <v>513.87</v>
      </c>
      <c r="C2016" s="122" t="s">
        <v>607</v>
      </c>
      <c r="D2016" s="121">
        <v>20200708</v>
      </c>
      <c r="E2016" s="115">
        <v>316.82</v>
      </c>
      <c r="F2016" s="122" t="s">
        <v>5722</v>
      </c>
      <c r="G2016" s="122" t="s">
        <v>5222</v>
      </c>
      <c r="H2016" s="121" t="s">
        <v>212</v>
      </c>
    </row>
    <row r="2017" spans="1:8" ht="63.75" x14ac:dyDescent="0.25">
      <c r="A2017" s="121" t="s">
        <v>5723</v>
      </c>
      <c r="B2017" s="115">
        <v>157.19999999999999</v>
      </c>
      <c r="C2017" s="122" t="s">
        <v>2528</v>
      </c>
      <c r="D2017" s="121">
        <v>20200708</v>
      </c>
      <c r="E2017" s="115">
        <v>116.2</v>
      </c>
      <c r="F2017" s="122" t="s">
        <v>5724</v>
      </c>
      <c r="G2017" s="122" t="s">
        <v>5222</v>
      </c>
      <c r="H2017" s="121" t="s">
        <v>212</v>
      </c>
    </row>
    <row r="2018" spans="1:8" ht="38.25" x14ac:dyDescent="0.25">
      <c r="A2018" s="121" t="s">
        <v>5725</v>
      </c>
      <c r="B2018" s="115">
        <v>153.5</v>
      </c>
      <c r="C2018" s="122" t="s">
        <v>2501</v>
      </c>
      <c r="D2018" s="121">
        <v>20200101</v>
      </c>
      <c r="E2018" s="115">
        <v>153.5</v>
      </c>
      <c r="F2018" s="122" t="s">
        <v>2502</v>
      </c>
      <c r="G2018" s="122" t="s">
        <v>5726</v>
      </c>
      <c r="H2018" s="121" t="s">
        <v>212</v>
      </c>
    </row>
    <row r="2019" spans="1:8" ht="38.25" x14ac:dyDescent="0.25">
      <c r="A2019" s="121" t="s">
        <v>5727</v>
      </c>
      <c r="B2019" s="115">
        <v>838.36</v>
      </c>
      <c r="C2019" s="122" t="s">
        <v>2501</v>
      </c>
      <c r="D2019" s="121">
        <v>20200101</v>
      </c>
      <c r="E2019" s="115">
        <v>838.36</v>
      </c>
      <c r="F2019" s="122" t="s">
        <v>3909</v>
      </c>
      <c r="G2019" s="122" t="s">
        <v>5726</v>
      </c>
      <c r="H2019" s="121" t="s">
        <v>212</v>
      </c>
    </row>
    <row r="2020" spans="1:8" ht="63.75" x14ac:dyDescent="0.25">
      <c r="A2020" s="121" t="s">
        <v>5728</v>
      </c>
      <c r="B2020" s="115">
        <v>141.1</v>
      </c>
      <c r="C2020" s="122" t="s">
        <v>479</v>
      </c>
      <c r="D2020" s="121">
        <v>20200713</v>
      </c>
      <c r="E2020" s="115">
        <v>118.1</v>
      </c>
      <c r="F2020" s="122" t="s">
        <v>5729</v>
      </c>
      <c r="G2020" s="122" t="s">
        <v>5222</v>
      </c>
      <c r="H2020" s="121" t="s">
        <v>212</v>
      </c>
    </row>
    <row r="2021" spans="1:8" ht="63.75" x14ac:dyDescent="0.25">
      <c r="A2021" s="121" t="s">
        <v>5730</v>
      </c>
      <c r="B2021" s="115">
        <v>242.8</v>
      </c>
      <c r="C2021" s="122" t="s">
        <v>479</v>
      </c>
      <c r="D2021" s="121">
        <v>20200713</v>
      </c>
      <c r="E2021" s="115">
        <v>242.8</v>
      </c>
      <c r="F2021" s="122" t="s">
        <v>5731</v>
      </c>
      <c r="G2021" s="122" t="s">
        <v>5222</v>
      </c>
      <c r="H2021" s="121" t="s">
        <v>212</v>
      </c>
    </row>
    <row r="2022" spans="1:8" ht="51" x14ac:dyDescent="0.25">
      <c r="A2022" s="121" t="s">
        <v>5732</v>
      </c>
      <c r="B2022" s="115">
        <v>186.65</v>
      </c>
      <c r="C2022" s="122" t="s">
        <v>479</v>
      </c>
      <c r="D2022" s="121">
        <v>20200713</v>
      </c>
      <c r="E2022" s="115">
        <v>158.65</v>
      </c>
      <c r="F2022" s="122" t="s">
        <v>5733</v>
      </c>
      <c r="G2022" s="122" t="s">
        <v>5222</v>
      </c>
      <c r="H2022" s="121" t="s">
        <v>212</v>
      </c>
    </row>
    <row r="2023" spans="1:8" ht="63.75" x14ac:dyDescent="0.25">
      <c r="A2023" s="121" t="s">
        <v>5734</v>
      </c>
      <c r="B2023" s="115">
        <v>24000</v>
      </c>
      <c r="C2023" s="122" t="s">
        <v>930</v>
      </c>
      <c r="D2023" s="121">
        <v>20200717</v>
      </c>
      <c r="E2023" s="115">
        <v>2900</v>
      </c>
      <c r="F2023" s="122" t="s">
        <v>5735</v>
      </c>
      <c r="G2023" s="122" t="s">
        <v>5736</v>
      </c>
      <c r="H2023" s="121" t="s">
        <v>212</v>
      </c>
    </row>
    <row r="2024" spans="1:8" ht="38.25" x14ac:dyDescent="0.25">
      <c r="A2024" s="121" t="s">
        <v>5737</v>
      </c>
      <c r="B2024" s="115">
        <v>276.2</v>
      </c>
      <c r="C2024" s="122" t="s">
        <v>479</v>
      </c>
      <c r="D2024" s="121">
        <v>20200720</v>
      </c>
      <c r="E2024" s="115">
        <v>276.2</v>
      </c>
      <c r="F2024" s="122" t="s">
        <v>5738</v>
      </c>
      <c r="G2024" s="122" t="s">
        <v>5222</v>
      </c>
      <c r="H2024" s="121" t="s">
        <v>212</v>
      </c>
    </row>
    <row r="2025" spans="1:8" ht="89.25" x14ac:dyDescent="0.25">
      <c r="A2025" s="121" t="s">
        <v>5739</v>
      </c>
      <c r="B2025" s="115">
        <v>151768</v>
      </c>
      <c r="C2025" s="122" t="s">
        <v>5740</v>
      </c>
      <c r="D2025" s="121">
        <v>20200721</v>
      </c>
      <c r="E2025" s="115">
        <v>2354.6</v>
      </c>
      <c r="F2025" s="122" t="s">
        <v>5741</v>
      </c>
      <c r="G2025" s="122" t="s">
        <v>5742</v>
      </c>
      <c r="H2025" s="121" t="s">
        <v>212</v>
      </c>
    </row>
    <row r="2026" spans="1:8" ht="25.5" x14ac:dyDescent="0.25">
      <c r="A2026" s="121" t="s">
        <v>5743</v>
      </c>
      <c r="B2026" s="115">
        <v>49752.76</v>
      </c>
      <c r="C2026" s="122" t="s">
        <v>360</v>
      </c>
      <c r="D2026" s="121">
        <v>20200722</v>
      </c>
      <c r="E2026" s="115">
        <v>38985.660000000003</v>
      </c>
      <c r="F2026" s="122" t="s">
        <v>5744</v>
      </c>
      <c r="G2026" s="122" t="s">
        <v>5566</v>
      </c>
      <c r="H2026" s="121" t="s">
        <v>212</v>
      </c>
    </row>
    <row r="2027" spans="1:8" ht="51" x14ac:dyDescent="0.25">
      <c r="A2027" s="121" t="s">
        <v>5745</v>
      </c>
      <c r="B2027" s="115">
        <v>303.3</v>
      </c>
      <c r="C2027" s="122" t="s">
        <v>479</v>
      </c>
      <c r="D2027" s="121">
        <v>20200728</v>
      </c>
      <c r="E2027" s="115">
        <v>303.3</v>
      </c>
      <c r="F2027" s="122" t="s">
        <v>5746</v>
      </c>
      <c r="G2027" s="122" t="s">
        <v>5222</v>
      </c>
      <c r="H2027" s="121" t="s">
        <v>212</v>
      </c>
    </row>
    <row r="2028" spans="1:8" ht="63.75" x14ac:dyDescent="0.25">
      <c r="A2028" s="121" t="s">
        <v>5747</v>
      </c>
      <c r="B2028" s="115">
        <v>1830</v>
      </c>
      <c r="C2028" s="122" t="s">
        <v>5748</v>
      </c>
      <c r="D2028" s="121">
        <v>20200728</v>
      </c>
      <c r="E2028" s="115">
        <v>1830</v>
      </c>
      <c r="F2028" s="122" t="s">
        <v>5749</v>
      </c>
      <c r="G2028" s="122" t="s">
        <v>5750</v>
      </c>
      <c r="H2028" s="121" t="s">
        <v>212</v>
      </c>
    </row>
    <row r="2029" spans="1:8" ht="76.5" x14ac:dyDescent="0.25">
      <c r="A2029" s="121" t="s">
        <v>5751</v>
      </c>
      <c r="B2029" s="115">
        <v>48801.93</v>
      </c>
      <c r="C2029" s="122" t="s">
        <v>763</v>
      </c>
      <c r="D2029" s="121">
        <v>20200804</v>
      </c>
      <c r="E2029" s="115">
        <v>48801.93</v>
      </c>
      <c r="F2029" s="122" t="s">
        <v>5752</v>
      </c>
      <c r="G2029" s="122" t="s">
        <v>5681</v>
      </c>
      <c r="H2029" s="121" t="s">
        <v>212</v>
      </c>
    </row>
    <row r="2030" spans="1:8" ht="51" x14ac:dyDescent="0.25">
      <c r="A2030" s="121" t="s">
        <v>5753</v>
      </c>
      <c r="B2030" s="115">
        <v>243939</v>
      </c>
      <c r="C2030" s="122" t="s">
        <v>384</v>
      </c>
      <c r="D2030" s="121">
        <v>20200804</v>
      </c>
      <c r="E2030" s="115">
        <v>65658.570000000007</v>
      </c>
      <c r="F2030" s="122" t="s">
        <v>5754</v>
      </c>
      <c r="G2030" s="122" t="s">
        <v>5575</v>
      </c>
      <c r="H2030" s="121" t="s">
        <v>212</v>
      </c>
    </row>
    <row r="2031" spans="1:8" ht="76.5" x14ac:dyDescent="0.25">
      <c r="A2031" s="121" t="s">
        <v>5755</v>
      </c>
      <c r="B2031" s="115">
        <v>29844.58</v>
      </c>
      <c r="C2031" s="122" t="s">
        <v>384</v>
      </c>
      <c r="D2031" s="121">
        <v>20200805</v>
      </c>
      <c r="E2031" s="115">
        <v>29844.58</v>
      </c>
      <c r="F2031" s="122" t="s">
        <v>5756</v>
      </c>
      <c r="G2031" s="122" t="s">
        <v>5575</v>
      </c>
      <c r="H2031" s="121" t="s">
        <v>212</v>
      </c>
    </row>
    <row r="2032" spans="1:8" ht="76.5" x14ac:dyDescent="0.25">
      <c r="A2032" s="121" t="s">
        <v>5757</v>
      </c>
      <c r="B2032" s="115">
        <v>24336</v>
      </c>
      <c r="C2032" s="122" t="s">
        <v>364</v>
      </c>
      <c r="D2032" s="121">
        <v>20200805</v>
      </c>
      <c r="E2032" s="115">
        <v>24336</v>
      </c>
      <c r="F2032" s="122" t="s">
        <v>5758</v>
      </c>
      <c r="G2032" s="122" t="s">
        <v>5759</v>
      </c>
      <c r="H2032" s="121" t="s">
        <v>212</v>
      </c>
    </row>
    <row r="2033" spans="1:8" ht="51" x14ac:dyDescent="0.25">
      <c r="A2033" s="121" t="s">
        <v>5760</v>
      </c>
      <c r="B2033" s="115">
        <v>1683.6</v>
      </c>
      <c r="C2033" s="122" t="s">
        <v>587</v>
      </c>
      <c r="D2033" s="121">
        <v>20200101</v>
      </c>
      <c r="E2033" s="115">
        <v>1683.6</v>
      </c>
      <c r="F2033" s="122" t="s">
        <v>1128</v>
      </c>
      <c r="G2033" s="122" t="s">
        <v>5563</v>
      </c>
      <c r="H2033" s="121" t="s">
        <v>212</v>
      </c>
    </row>
    <row r="2034" spans="1:8" ht="63.75" x14ac:dyDescent="0.25">
      <c r="A2034" s="121" t="s">
        <v>5761</v>
      </c>
      <c r="B2034" s="115">
        <v>126.65</v>
      </c>
      <c r="C2034" s="122" t="s">
        <v>3440</v>
      </c>
      <c r="D2034" s="121">
        <v>20200901</v>
      </c>
      <c r="E2034" s="115">
        <v>92.95</v>
      </c>
      <c r="F2034" s="122" t="s">
        <v>5762</v>
      </c>
      <c r="G2034" s="122" t="s">
        <v>5206</v>
      </c>
      <c r="H2034" s="121" t="s">
        <v>212</v>
      </c>
    </row>
    <row r="2035" spans="1:8" ht="63.75" x14ac:dyDescent="0.25">
      <c r="A2035" s="121" t="s">
        <v>5763</v>
      </c>
      <c r="B2035" s="115">
        <v>269.39999999999998</v>
      </c>
      <c r="C2035" s="122" t="s">
        <v>2310</v>
      </c>
      <c r="D2035" s="121">
        <v>20200902</v>
      </c>
      <c r="E2035" s="115">
        <v>250.25</v>
      </c>
      <c r="F2035" s="122" t="s">
        <v>5764</v>
      </c>
      <c r="G2035" s="122" t="s">
        <v>5206</v>
      </c>
      <c r="H2035" s="121" t="s">
        <v>212</v>
      </c>
    </row>
    <row r="2036" spans="1:8" ht="63.75" x14ac:dyDescent="0.25">
      <c r="A2036" s="121" t="s">
        <v>5765</v>
      </c>
      <c r="B2036" s="115">
        <v>79.89</v>
      </c>
      <c r="C2036" s="122" t="s">
        <v>5766</v>
      </c>
      <c r="D2036" s="121">
        <v>20200904</v>
      </c>
      <c r="E2036" s="115">
        <v>79.89</v>
      </c>
      <c r="F2036" s="122" t="s">
        <v>5767</v>
      </c>
      <c r="G2036" s="122" t="s">
        <v>5222</v>
      </c>
      <c r="H2036" s="121" t="s">
        <v>212</v>
      </c>
    </row>
    <row r="2037" spans="1:8" ht="63.75" x14ac:dyDescent="0.25">
      <c r="A2037" s="121" t="s">
        <v>5768</v>
      </c>
      <c r="B2037" s="115">
        <v>139.25</v>
      </c>
      <c r="C2037" s="122" t="s">
        <v>479</v>
      </c>
      <c r="D2037" s="121">
        <v>20200904</v>
      </c>
      <c r="E2037" s="115">
        <v>139.25</v>
      </c>
      <c r="F2037" s="122" t="s">
        <v>5769</v>
      </c>
      <c r="G2037" s="122" t="s">
        <v>5222</v>
      </c>
      <c r="H2037" s="121" t="s">
        <v>212</v>
      </c>
    </row>
    <row r="2038" spans="1:8" ht="76.5" x14ac:dyDescent="0.25">
      <c r="A2038" s="121" t="s">
        <v>5770</v>
      </c>
      <c r="B2038" s="115">
        <v>736.67</v>
      </c>
      <c r="C2038" s="122" t="s">
        <v>409</v>
      </c>
      <c r="D2038" s="121">
        <v>20200904</v>
      </c>
      <c r="E2038" s="115">
        <v>220.19</v>
      </c>
      <c r="F2038" s="122" t="s">
        <v>5771</v>
      </c>
      <c r="G2038" s="122" t="s">
        <v>5772</v>
      </c>
      <c r="H2038" s="121" t="s">
        <v>212</v>
      </c>
    </row>
    <row r="2039" spans="1:8" ht="76.5" x14ac:dyDescent="0.25">
      <c r="A2039" s="121" t="s">
        <v>5773</v>
      </c>
      <c r="B2039" s="115">
        <v>8.83</v>
      </c>
      <c r="C2039" s="122" t="s">
        <v>325</v>
      </c>
      <c r="D2039" s="121">
        <v>20200904</v>
      </c>
      <c r="E2039" s="115">
        <v>8.83</v>
      </c>
      <c r="F2039" s="122" t="s">
        <v>5774</v>
      </c>
      <c r="G2039" s="122" t="s">
        <v>5775</v>
      </c>
      <c r="H2039" s="121" t="s">
        <v>212</v>
      </c>
    </row>
    <row r="2040" spans="1:8" ht="76.5" x14ac:dyDescent="0.25">
      <c r="A2040" s="121" t="s">
        <v>5776</v>
      </c>
      <c r="B2040" s="115">
        <v>3227.83</v>
      </c>
      <c r="C2040" s="122" t="s">
        <v>500</v>
      </c>
      <c r="D2040" s="121">
        <v>20200904</v>
      </c>
      <c r="E2040" s="115">
        <v>3227.83</v>
      </c>
      <c r="F2040" s="122" t="s">
        <v>5777</v>
      </c>
      <c r="G2040" s="122" t="s">
        <v>5778</v>
      </c>
      <c r="H2040" s="121" t="s">
        <v>212</v>
      </c>
    </row>
    <row r="2041" spans="1:8" ht="76.5" x14ac:dyDescent="0.25">
      <c r="A2041" s="121" t="s">
        <v>5779</v>
      </c>
      <c r="B2041" s="115">
        <v>736.67</v>
      </c>
      <c r="C2041" s="122" t="s">
        <v>409</v>
      </c>
      <c r="D2041" s="121">
        <v>20200904</v>
      </c>
      <c r="E2041" s="115">
        <v>736.67</v>
      </c>
      <c r="F2041" s="122" t="s">
        <v>5780</v>
      </c>
      <c r="G2041" s="122" t="s">
        <v>5772</v>
      </c>
      <c r="H2041" s="121" t="s">
        <v>212</v>
      </c>
    </row>
    <row r="2042" spans="1:8" ht="76.5" x14ac:dyDescent="0.25">
      <c r="A2042" s="121" t="s">
        <v>5781</v>
      </c>
      <c r="B2042" s="115">
        <v>8.83</v>
      </c>
      <c r="C2042" s="122" t="s">
        <v>325</v>
      </c>
      <c r="D2042" s="121">
        <v>20200904</v>
      </c>
      <c r="E2042" s="115">
        <v>8.83</v>
      </c>
      <c r="F2042" s="122" t="s">
        <v>5782</v>
      </c>
      <c r="G2042" s="122" t="s">
        <v>5775</v>
      </c>
      <c r="H2042" s="121" t="s">
        <v>212</v>
      </c>
    </row>
    <row r="2043" spans="1:8" ht="51" x14ac:dyDescent="0.25">
      <c r="A2043" s="121" t="s">
        <v>5783</v>
      </c>
      <c r="B2043" s="115">
        <v>38.6</v>
      </c>
      <c r="C2043" s="122" t="s">
        <v>2055</v>
      </c>
      <c r="D2043" s="121">
        <v>20200907</v>
      </c>
      <c r="E2043" s="115">
        <v>38.6</v>
      </c>
      <c r="F2043" s="122" t="s">
        <v>5784</v>
      </c>
      <c r="G2043" s="122" t="s">
        <v>5222</v>
      </c>
      <c r="H2043" s="121" t="s">
        <v>212</v>
      </c>
    </row>
    <row r="2044" spans="1:8" ht="38.25" x14ac:dyDescent="0.25">
      <c r="A2044" s="121" t="s">
        <v>5785</v>
      </c>
      <c r="B2044" s="115">
        <v>10360</v>
      </c>
      <c r="C2044" s="122" t="s">
        <v>297</v>
      </c>
      <c r="D2044" s="121">
        <v>20200907</v>
      </c>
      <c r="E2044" s="115">
        <v>10360</v>
      </c>
      <c r="F2044" s="122" t="s">
        <v>5786</v>
      </c>
      <c r="G2044" s="122" t="s">
        <v>5423</v>
      </c>
      <c r="H2044" s="121" t="s">
        <v>212</v>
      </c>
    </row>
    <row r="2045" spans="1:8" ht="38.25" x14ac:dyDescent="0.25">
      <c r="A2045" s="121" t="s">
        <v>5787</v>
      </c>
      <c r="B2045" s="115">
        <v>1817</v>
      </c>
      <c r="C2045" s="122" t="s">
        <v>297</v>
      </c>
      <c r="D2045" s="121">
        <v>20200907</v>
      </c>
      <c r="E2045" s="115">
        <v>1817</v>
      </c>
      <c r="F2045" s="122" t="s">
        <v>5788</v>
      </c>
      <c r="G2045" s="122" t="s">
        <v>5429</v>
      </c>
      <c r="H2045" s="121" t="s">
        <v>212</v>
      </c>
    </row>
    <row r="2046" spans="1:8" ht="38.25" x14ac:dyDescent="0.25">
      <c r="A2046" s="121" t="s">
        <v>5789</v>
      </c>
      <c r="B2046" s="115">
        <v>2947</v>
      </c>
      <c r="C2046" s="122" t="s">
        <v>321</v>
      </c>
      <c r="D2046" s="121">
        <v>20200907</v>
      </c>
      <c r="E2046" s="115">
        <v>2947</v>
      </c>
      <c r="F2046" s="122" t="s">
        <v>5790</v>
      </c>
      <c r="G2046" s="122" t="s">
        <v>5456</v>
      </c>
      <c r="H2046" s="121" t="s">
        <v>212</v>
      </c>
    </row>
    <row r="2047" spans="1:8" ht="38.25" x14ac:dyDescent="0.25">
      <c r="A2047" s="121" t="s">
        <v>5791</v>
      </c>
      <c r="B2047" s="115">
        <v>692</v>
      </c>
      <c r="C2047" s="122" t="s">
        <v>321</v>
      </c>
      <c r="D2047" s="121">
        <v>20200907</v>
      </c>
      <c r="E2047" s="115">
        <v>692</v>
      </c>
      <c r="F2047" s="122" t="s">
        <v>5792</v>
      </c>
      <c r="G2047" s="122" t="s">
        <v>5459</v>
      </c>
      <c r="H2047" s="121" t="s">
        <v>212</v>
      </c>
    </row>
    <row r="2048" spans="1:8" ht="38.25" x14ac:dyDescent="0.25">
      <c r="A2048" s="121" t="s">
        <v>5793</v>
      </c>
      <c r="B2048" s="115">
        <v>1036</v>
      </c>
      <c r="C2048" s="122" t="s">
        <v>332</v>
      </c>
      <c r="D2048" s="121">
        <v>20200907</v>
      </c>
      <c r="E2048" s="115">
        <v>1036</v>
      </c>
      <c r="F2048" s="122" t="s">
        <v>5794</v>
      </c>
      <c r="G2048" s="122" t="s">
        <v>5462</v>
      </c>
      <c r="H2048" s="121" t="s">
        <v>212</v>
      </c>
    </row>
    <row r="2049" spans="1:8" ht="51" x14ac:dyDescent="0.25">
      <c r="A2049" s="121" t="s">
        <v>5795</v>
      </c>
      <c r="B2049" s="115">
        <v>4392</v>
      </c>
      <c r="C2049" s="122" t="s">
        <v>1025</v>
      </c>
      <c r="D2049" s="121">
        <v>20200908</v>
      </c>
      <c r="E2049" s="115">
        <v>177.51</v>
      </c>
      <c r="F2049" s="122" t="s">
        <v>5796</v>
      </c>
      <c r="G2049" s="122" t="s">
        <v>5797</v>
      </c>
      <c r="H2049" s="121" t="s">
        <v>212</v>
      </c>
    </row>
    <row r="2050" spans="1:8" ht="63.75" x14ac:dyDescent="0.25">
      <c r="A2050" s="121" t="s">
        <v>5798</v>
      </c>
      <c r="B2050" s="115">
        <v>161.65</v>
      </c>
      <c r="C2050" s="122" t="s">
        <v>3440</v>
      </c>
      <c r="D2050" s="121">
        <v>20200910</v>
      </c>
      <c r="E2050" s="115">
        <v>122.35</v>
      </c>
      <c r="F2050" s="122" t="s">
        <v>5799</v>
      </c>
      <c r="G2050" s="122" t="s">
        <v>5206</v>
      </c>
      <c r="H2050" s="121" t="s">
        <v>212</v>
      </c>
    </row>
    <row r="2051" spans="1:8" ht="63.75" x14ac:dyDescent="0.25">
      <c r="A2051" s="121" t="s">
        <v>5800</v>
      </c>
      <c r="B2051" s="115">
        <v>66.7</v>
      </c>
      <c r="C2051" s="122" t="s">
        <v>2292</v>
      </c>
      <c r="D2051" s="121">
        <v>20200910</v>
      </c>
      <c r="E2051" s="115">
        <v>66.7</v>
      </c>
      <c r="F2051" s="122" t="s">
        <v>5801</v>
      </c>
      <c r="G2051" s="122" t="s">
        <v>5222</v>
      </c>
      <c r="H2051" s="121" t="s">
        <v>212</v>
      </c>
    </row>
    <row r="2052" spans="1:8" ht="51" x14ac:dyDescent="0.25">
      <c r="A2052" s="121" t="s">
        <v>5802</v>
      </c>
      <c r="B2052" s="115">
        <v>106.65</v>
      </c>
      <c r="C2052" s="122" t="s">
        <v>479</v>
      </c>
      <c r="D2052" s="121">
        <v>20200910</v>
      </c>
      <c r="E2052" s="115">
        <v>78.88</v>
      </c>
      <c r="F2052" s="122" t="s">
        <v>5803</v>
      </c>
      <c r="G2052" s="122" t="s">
        <v>5222</v>
      </c>
      <c r="H2052" s="121" t="s">
        <v>212</v>
      </c>
    </row>
    <row r="2053" spans="1:8" ht="51" x14ac:dyDescent="0.25">
      <c r="A2053" s="121" t="s">
        <v>5804</v>
      </c>
      <c r="B2053" s="115">
        <v>61.1</v>
      </c>
      <c r="C2053" s="122" t="s">
        <v>2310</v>
      </c>
      <c r="D2053" s="121">
        <v>20200910</v>
      </c>
      <c r="E2053" s="115">
        <v>39.6</v>
      </c>
      <c r="F2053" s="122" t="s">
        <v>5805</v>
      </c>
      <c r="G2053" s="122" t="s">
        <v>5206</v>
      </c>
      <c r="H2053" s="121" t="s">
        <v>212</v>
      </c>
    </row>
    <row r="2054" spans="1:8" ht="63.75" x14ac:dyDescent="0.25">
      <c r="A2054" s="121" t="s">
        <v>5806</v>
      </c>
      <c r="B2054" s="115">
        <v>63.1</v>
      </c>
      <c r="C2054" s="122" t="s">
        <v>479</v>
      </c>
      <c r="D2054" s="121">
        <v>20200911</v>
      </c>
      <c r="E2054" s="115">
        <v>63.1</v>
      </c>
      <c r="F2054" s="122" t="s">
        <v>5807</v>
      </c>
      <c r="G2054" s="122" t="s">
        <v>5222</v>
      </c>
      <c r="H2054" s="121" t="s">
        <v>212</v>
      </c>
    </row>
    <row r="2055" spans="1:8" ht="63.75" x14ac:dyDescent="0.25">
      <c r="A2055" s="121" t="s">
        <v>5808</v>
      </c>
      <c r="B2055" s="115">
        <v>71.099999999999994</v>
      </c>
      <c r="C2055" s="122" t="s">
        <v>2310</v>
      </c>
      <c r="D2055" s="121">
        <v>20200911</v>
      </c>
      <c r="E2055" s="115">
        <v>61.1</v>
      </c>
      <c r="F2055" s="122" t="s">
        <v>5809</v>
      </c>
      <c r="G2055" s="122" t="s">
        <v>5206</v>
      </c>
      <c r="H2055" s="121" t="s">
        <v>212</v>
      </c>
    </row>
    <row r="2056" spans="1:8" ht="63.75" x14ac:dyDescent="0.25">
      <c r="A2056" s="121" t="s">
        <v>5810</v>
      </c>
      <c r="B2056" s="115">
        <v>67.78</v>
      </c>
      <c r="C2056" s="122" t="s">
        <v>5766</v>
      </c>
      <c r="D2056" s="121">
        <v>20200911</v>
      </c>
      <c r="E2056" s="115">
        <v>67.78</v>
      </c>
      <c r="F2056" s="122" t="s">
        <v>5811</v>
      </c>
      <c r="G2056" s="122" t="s">
        <v>5222</v>
      </c>
      <c r="H2056" s="121" t="s">
        <v>212</v>
      </c>
    </row>
    <row r="2057" spans="1:8" ht="63.75" x14ac:dyDescent="0.25">
      <c r="A2057" s="121" t="s">
        <v>5812</v>
      </c>
      <c r="B2057" s="115">
        <v>1575</v>
      </c>
      <c r="C2057" s="122" t="s">
        <v>521</v>
      </c>
      <c r="D2057" s="121">
        <v>20200917</v>
      </c>
      <c r="E2057" s="115">
        <v>1575</v>
      </c>
      <c r="F2057" s="122" t="s">
        <v>5813</v>
      </c>
      <c r="G2057" s="122" t="s">
        <v>5209</v>
      </c>
      <c r="H2057" s="121" t="s">
        <v>212</v>
      </c>
    </row>
    <row r="2058" spans="1:8" ht="63.75" x14ac:dyDescent="0.25">
      <c r="A2058" s="121" t="s">
        <v>5814</v>
      </c>
      <c r="B2058" s="115">
        <v>38.43</v>
      </c>
      <c r="C2058" s="122" t="s">
        <v>521</v>
      </c>
      <c r="D2058" s="121">
        <v>20200917</v>
      </c>
      <c r="E2058" s="115">
        <v>38.43</v>
      </c>
      <c r="F2058" s="122" t="s">
        <v>5815</v>
      </c>
      <c r="G2058" s="122" t="s">
        <v>5209</v>
      </c>
      <c r="H2058" s="121" t="s">
        <v>212</v>
      </c>
    </row>
    <row r="2059" spans="1:8" ht="76.5" x14ac:dyDescent="0.25">
      <c r="A2059" s="121" t="s">
        <v>5816</v>
      </c>
      <c r="B2059" s="115">
        <v>280.83999999999997</v>
      </c>
      <c r="C2059" s="122" t="s">
        <v>832</v>
      </c>
      <c r="D2059" s="121">
        <v>20200921</v>
      </c>
      <c r="E2059" s="115">
        <v>280.83999999999997</v>
      </c>
      <c r="F2059" s="122" t="s">
        <v>5817</v>
      </c>
      <c r="G2059" s="122" t="s">
        <v>5818</v>
      </c>
      <c r="H2059" s="121" t="s">
        <v>212</v>
      </c>
    </row>
    <row r="2060" spans="1:8" ht="76.5" x14ac:dyDescent="0.25">
      <c r="A2060" s="121" t="s">
        <v>5819</v>
      </c>
      <c r="B2060" s="115">
        <v>195.7</v>
      </c>
      <c r="C2060" s="122" t="s">
        <v>660</v>
      </c>
      <c r="D2060" s="121">
        <v>20200921</v>
      </c>
      <c r="E2060" s="115">
        <v>195.7</v>
      </c>
      <c r="F2060" s="122" t="s">
        <v>5820</v>
      </c>
      <c r="G2060" s="122" t="s">
        <v>5575</v>
      </c>
      <c r="H2060" s="121" t="s">
        <v>212</v>
      </c>
    </row>
    <row r="2061" spans="1:8" ht="63.75" x14ac:dyDescent="0.25">
      <c r="A2061" s="121" t="s">
        <v>5821</v>
      </c>
      <c r="B2061" s="115">
        <v>19080</v>
      </c>
      <c r="C2061" s="122" t="s">
        <v>380</v>
      </c>
      <c r="D2061" s="121">
        <v>20200921</v>
      </c>
      <c r="E2061" s="115">
        <v>19080</v>
      </c>
      <c r="F2061" s="122" t="s">
        <v>5822</v>
      </c>
      <c r="G2061" s="122" t="s">
        <v>5823</v>
      </c>
      <c r="H2061" s="121" t="s">
        <v>212</v>
      </c>
    </row>
    <row r="2062" spans="1:8" ht="63.75" x14ac:dyDescent="0.25">
      <c r="A2062" s="121" t="s">
        <v>5824</v>
      </c>
      <c r="B2062" s="115">
        <v>404.45</v>
      </c>
      <c r="C2062" s="122" t="s">
        <v>607</v>
      </c>
      <c r="D2062" s="121">
        <v>20200923</v>
      </c>
      <c r="E2062" s="115">
        <v>404.45</v>
      </c>
      <c r="F2062" s="122" t="s">
        <v>5825</v>
      </c>
      <c r="G2062" s="122" t="s">
        <v>5222</v>
      </c>
      <c r="H2062" s="121" t="s">
        <v>212</v>
      </c>
    </row>
    <row r="2063" spans="1:8" ht="63.75" x14ac:dyDescent="0.25">
      <c r="A2063" s="121" t="s">
        <v>5826</v>
      </c>
      <c r="B2063" s="115">
        <v>328.85</v>
      </c>
      <c r="C2063" s="122" t="s">
        <v>607</v>
      </c>
      <c r="D2063" s="121">
        <v>20200923</v>
      </c>
      <c r="E2063" s="115">
        <v>328.85</v>
      </c>
      <c r="F2063" s="122" t="s">
        <v>5827</v>
      </c>
      <c r="G2063" s="122" t="s">
        <v>5206</v>
      </c>
      <c r="H2063" s="121" t="s">
        <v>212</v>
      </c>
    </row>
    <row r="2064" spans="1:8" ht="76.5" x14ac:dyDescent="0.25">
      <c r="A2064" s="121" t="s">
        <v>5828</v>
      </c>
      <c r="B2064" s="115">
        <v>161.80000000000001</v>
      </c>
      <c r="C2064" s="122" t="s">
        <v>521</v>
      </c>
      <c r="D2064" s="121">
        <v>20200923</v>
      </c>
      <c r="E2064" s="115">
        <v>6.2</v>
      </c>
      <c r="F2064" s="122" t="s">
        <v>5829</v>
      </c>
      <c r="G2064" s="122" t="s">
        <v>5206</v>
      </c>
      <c r="H2064" s="121" t="s">
        <v>212</v>
      </c>
    </row>
    <row r="2065" spans="1:8" ht="63.75" x14ac:dyDescent="0.25">
      <c r="A2065" s="121" t="s">
        <v>5830</v>
      </c>
      <c r="B2065" s="115">
        <v>182.2</v>
      </c>
      <c r="C2065" s="122" t="s">
        <v>1153</v>
      </c>
      <c r="D2065" s="121">
        <v>20200923</v>
      </c>
      <c r="E2065" s="115">
        <v>152.19999999999999</v>
      </c>
      <c r="F2065" s="122" t="s">
        <v>5831</v>
      </c>
      <c r="G2065" s="122" t="s">
        <v>5206</v>
      </c>
      <c r="H2065" s="121" t="s">
        <v>212</v>
      </c>
    </row>
    <row r="2066" spans="1:8" ht="76.5" x14ac:dyDescent="0.25">
      <c r="A2066" s="121" t="s">
        <v>5832</v>
      </c>
      <c r="B2066" s="115">
        <v>94.95</v>
      </c>
      <c r="C2066" s="122" t="s">
        <v>521</v>
      </c>
      <c r="D2066" s="121">
        <v>20200923</v>
      </c>
      <c r="E2066" s="115">
        <v>1.6</v>
      </c>
      <c r="F2066" s="122" t="s">
        <v>5833</v>
      </c>
      <c r="G2066" s="122" t="s">
        <v>5206</v>
      </c>
      <c r="H2066" s="121" t="s">
        <v>212</v>
      </c>
    </row>
    <row r="2067" spans="1:8" ht="76.5" x14ac:dyDescent="0.25">
      <c r="A2067" s="121" t="s">
        <v>5834</v>
      </c>
      <c r="B2067" s="115">
        <v>12.2</v>
      </c>
      <c r="C2067" s="122" t="s">
        <v>521</v>
      </c>
      <c r="D2067" s="121">
        <v>20200923</v>
      </c>
      <c r="E2067" s="115">
        <v>6.1</v>
      </c>
      <c r="F2067" s="122" t="s">
        <v>5835</v>
      </c>
      <c r="G2067" s="122" t="s">
        <v>5209</v>
      </c>
      <c r="H2067" s="121" t="s">
        <v>212</v>
      </c>
    </row>
    <row r="2068" spans="1:8" ht="63.75" x14ac:dyDescent="0.25">
      <c r="A2068" s="121" t="s">
        <v>5836</v>
      </c>
      <c r="B2068" s="115">
        <v>95.04</v>
      </c>
      <c r="C2068" s="122" t="s">
        <v>5029</v>
      </c>
      <c r="D2068" s="121">
        <v>20200925</v>
      </c>
      <c r="E2068" s="115">
        <v>95.04</v>
      </c>
      <c r="F2068" s="122" t="s">
        <v>5837</v>
      </c>
      <c r="G2068" s="122" t="s">
        <v>5222</v>
      </c>
      <c r="H2068" s="121" t="s">
        <v>212</v>
      </c>
    </row>
    <row r="2069" spans="1:8" ht="63.75" x14ac:dyDescent="0.25">
      <c r="A2069" s="121" t="s">
        <v>5838</v>
      </c>
      <c r="B2069" s="115">
        <v>138.19999999999999</v>
      </c>
      <c r="C2069" s="122" t="s">
        <v>1150</v>
      </c>
      <c r="D2069" s="121">
        <v>20200928</v>
      </c>
      <c r="E2069" s="115">
        <v>138.19999999999999</v>
      </c>
      <c r="F2069" s="122" t="s">
        <v>5839</v>
      </c>
      <c r="G2069" s="122" t="s">
        <v>5206</v>
      </c>
      <c r="H2069" s="121" t="s">
        <v>212</v>
      </c>
    </row>
    <row r="2070" spans="1:8" ht="63.75" x14ac:dyDescent="0.25">
      <c r="A2070" s="121" t="s">
        <v>5840</v>
      </c>
      <c r="B2070" s="115">
        <v>134.65</v>
      </c>
      <c r="C2070" s="122" t="s">
        <v>2292</v>
      </c>
      <c r="D2070" s="121">
        <v>20201001</v>
      </c>
      <c r="E2070" s="115">
        <v>134.65</v>
      </c>
      <c r="F2070" s="122" t="s">
        <v>5841</v>
      </c>
      <c r="G2070" s="122" t="s">
        <v>5222</v>
      </c>
      <c r="H2070" s="121" t="s">
        <v>212</v>
      </c>
    </row>
    <row r="2071" spans="1:8" ht="76.5" x14ac:dyDescent="0.25">
      <c r="A2071" s="121" t="s">
        <v>5842</v>
      </c>
      <c r="B2071" s="115">
        <v>28</v>
      </c>
      <c r="C2071" s="122" t="s">
        <v>521</v>
      </c>
      <c r="D2071" s="121">
        <v>20201001</v>
      </c>
      <c r="E2071" s="115">
        <v>28</v>
      </c>
      <c r="F2071" s="122" t="s">
        <v>5843</v>
      </c>
      <c r="G2071" s="122" t="s">
        <v>5222</v>
      </c>
      <c r="H2071" s="121" t="s">
        <v>212</v>
      </c>
    </row>
    <row r="2072" spans="1:8" ht="76.5" x14ac:dyDescent="0.25">
      <c r="A2072" s="121" t="s">
        <v>5844</v>
      </c>
      <c r="B2072" s="115">
        <v>6.1</v>
      </c>
      <c r="C2072" s="122" t="s">
        <v>521</v>
      </c>
      <c r="D2072" s="121">
        <v>20201001</v>
      </c>
      <c r="E2072" s="115">
        <v>6.1</v>
      </c>
      <c r="F2072" s="122" t="s">
        <v>5845</v>
      </c>
      <c r="G2072" s="122" t="s">
        <v>5209</v>
      </c>
      <c r="H2072" s="121" t="s">
        <v>212</v>
      </c>
    </row>
    <row r="2073" spans="1:8" ht="51" x14ac:dyDescent="0.25">
      <c r="A2073" s="121" t="s">
        <v>5846</v>
      </c>
      <c r="B2073" s="115">
        <v>172.75</v>
      </c>
      <c r="C2073" s="122" t="s">
        <v>479</v>
      </c>
      <c r="D2073" s="121">
        <v>20201005</v>
      </c>
      <c r="E2073" s="115">
        <v>133.69999999999999</v>
      </c>
      <c r="F2073" s="122" t="s">
        <v>5847</v>
      </c>
      <c r="G2073" s="122" t="s">
        <v>5222</v>
      </c>
      <c r="H2073" s="121" t="s">
        <v>212</v>
      </c>
    </row>
    <row r="2074" spans="1:8" ht="63.75" x14ac:dyDescent="0.25">
      <c r="A2074" s="121" t="s">
        <v>5848</v>
      </c>
      <c r="B2074" s="115">
        <v>174</v>
      </c>
      <c r="C2074" s="122" t="s">
        <v>521</v>
      </c>
      <c r="D2074" s="121">
        <v>20201005</v>
      </c>
      <c r="E2074" s="115">
        <v>174</v>
      </c>
      <c r="F2074" s="122" t="s">
        <v>5849</v>
      </c>
      <c r="G2074" s="122" t="s">
        <v>5222</v>
      </c>
      <c r="H2074" s="121" t="s">
        <v>212</v>
      </c>
    </row>
    <row r="2075" spans="1:8" ht="63.75" x14ac:dyDescent="0.25">
      <c r="A2075" s="121" t="s">
        <v>5850</v>
      </c>
      <c r="B2075" s="115">
        <v>6.1</v>
      </c>
      <c r="C2075" s="122" t="s">
        <v>521</v>
      </c>
      <c r="D2075" s="121">
        <v>20201005</v>
      </c>
      <c r="E2075" s="115">
        <v>6.1</v>
      </c>
      <c r="F2075" s="122" t="s">
        <v>5851</v>
      </c>
      <c r="G2075" s="122" t="s">
        <v>5209</v>
      </c>
      <c r="H2075" s="121" t="s">
        <v>212</v>
      </c>
    </row>
    <row r="2076" spans="1:8" ht="51" x14ac:dyDescent="0.25">
      <c r="A2076" s="121" t="s">
        <v>5852</v>
      </c>
      <c r="B2076" s="115">
        <v>122.2</v>
      </c>
      <c r="C2076" s="122" t="s">
        <v>1143</v>
      </c>
      <c r="D2076" s="121">
        <v>20201005</v>
      </c>
      <c r="E2076" s="115">
        <v>59.28</v>
      </c>
      <c r="F2076" s="122" t="s">
        <v>5853</v>
      </c>
      <c r="G2076" s="122" t="s">
        <v>5206</v>
      </c>
      <c r="H2076" s="121" t="s">
        <v>212</v>
      </c>
    </row>
    <row r="2077" spans="1:8" ht="51" x14ac:dyDescent="0.25">
      <c r="A2077" s="121" t="s">
        <v>5854</v>
      </c>
      <c r="B2077" s="115">
        <v>183.3</v>
      </c>
      <c r="C2077" s="122" t="s">
        <v>5855</v>
      </c>
      <c r="D2077" s="121">
        <v>20201005</v>
      </c>
      <c r="E2077" s="115">
        <v>171</v>
      </c>
      <c r="F2077" s="122" t="s">
        <v>5856</v>
      </c>
      <c r="G2077" s="122" t="s">
        <v>5206</v>
      </c>
      <c r="H2077" s="121" t="s">
        <v>212</v>
      </c>
    </row>
    <row r="2078" spans="1:8" ht="51" x14ac:dyDescent="0.25">
      <c r="A2078" s="121" t="s">
        <v>5857</v>
      </c>
      <c r="B2078" s="115">
        <v>106.1</v>
      </c>
      <c r="C2078" s="122" t="s">
        <v>479</v>
      </c>
      <c r="D2078" s="121">
        <v>20201005</v>
      </c>
      <c r="E2078" s="115">
        <v>106.1</v>
      </c>
      <c r="F2078" s="122" t="s">
        <v>5858</v>
      </c>
      <c r="G2078" s="122" t="s">
        <v>5222</v>
      </c>
      <c r="H2078" s="121" t="s">
        <v>212</v>
      </c>
    </row>
    <row r="2079" spans="1:8" ht="63.75" x14ac:dyDescent="0.25">
      <c r="A2079" s="121" t="s">
        <v>5859</v>
      </c>
      <c r="B2079" s="115">
        <v>140</v>
      </c>
      <c r="C2079" s="122" t="s">
        <v>521</v>
      </c>
      <c r="D2079" s="121">
        <v>20201005</v>
      </c>
      <c r="E2079" s="115">
        <v>140</v>
      </c>
      <c r="F2079" s="122" t="s">
        <v>5860</v>
      </c>
      <c r="G2079" s="122" t="s">
        <v>5222</v>
      </c>
      <c r="H2079" s="121" t="s">
        <v>212</v>
      </c>
    </row>
    <row r="2080" spans="1:8" ht="63.75" x14ac:dyDescent="0.25">
      <c r="A2080" s="121" t="s">
        <v>5861</v>
      </c>
      <c r="B2080" s="115">
        <v>6.1</v>
      </c>
      <c r="C2080" s="122" t="s">
        <v>521</v>
      </c>
      <c r="D2080" s="121">
        <v>20201005</v>
      </c>
      <c r="E2080" s="115">
        <v>6.1</v>
      </c>
      <c r="F2080" s="122" t="s">
        <v>5862</v>
      </c>
      <c r="G2080" s="122" t="s">
        <v>5209</v>
      </c>
      <c r="H2080" s="121" t="s">
        <v>212</v>
      </c>
    </row>
    <row r="2081" spans="1:8" ht="63.75" x14ac:dyDescent="0.25">
      <c r="A2081" s="121" t="s">
        <v>5863</v>
      </c>
      <c r="B2081" s="115">
        <v>152.75</v>
      </c>
      <c r="C2081" s="122" t="s">
        <v>5864</v>
      </c>
      <c r="D2081" s="121">
        <v>20201006</v>
      </c>
      <c r="E2081" s="115">
        <v>152.75</v>
      </c>
      <c r="F2081" s="122" t="s">
        <v>5865</v>
      </c>
      <c r="G2081" s="122" t="s">
        <v>5206</v>
      </c>
      <c r="H2081" s="121" t="s">
        <v>212</v>
      </c>
    </row>
    <row r="2082" spans="1:8" ht="63.75" x14ac:dyDescent="0.25">
      <c r="A2082" s="121" t="s">
        <v>5866</v>
      </c>
      <c r="B2082" s="115">
        <v>492</v>
      </c>
      <c r="C2082" s="122" t="s">
        <v>521</v>
      </c>
      <c r="D2082" s="121">
        <v>20201006</v>
      </c>
      <c r="E2082" s="115">
        <v>492</v>
      </c>
      <c r="F2082" s="122" t="s">
        <v>5867</v>
      </c>
      <c r="G2082" s="122" t="s">
        <v>5206</v>
      </c>
      <c r="H2082" s="121" t="s">
        <v>212</v>
      </c>
    </row>
    <row r="2083" spans="1:8" ht="63.75" x14ac:dyDescent="0.25">
      <c r="A2083" s="121" t="s">
        <v>5868</v>
      </c>
      <c r="B2083" s="115">
        <v>9.76</v>
      </c>
      <c r="C2083" s="122" t="s">
        <v>521</v>
      </c>
      <c r="D2083" s="121">
        <v>20201006</v>
      </c>
      <c r="E2083" s="115">
        <v>9.76</v>
      </c>
      <c r="F2083" s="122" t="s">
        <v>5869</v>
      </c>
      <c r="G2083" s="122" t="s">
        <v>5209</v>
      </c>
      <c r="H2083" s="121" t="s">
        <v>212</v>
      </c>
    </row>
    <row r="2084" spans="1:8" ht="63.75" x14ac:dyDescent="0.25">
      <c r="A2084" s="121" t="s">
        <v>5870</v>
      </c>
      <c r="B2084" s="115">
        <v>152.19999999999999</v>
      </c>
      <c r="C2084" s="122" t="s">
        <v>2055</v>
      </c>
      <c r="D2084" s="121">
        <v>20201006</v>
      </c>
      <c r="E2084" s="115">
        <v>139.53</v>
      </c>
      <c r="F2084" s="122" t="s">
        <v>5871</v>
      </c>
      <c r="G2084" s="122" t="s">
        <v>5222</v>
      </c>
      <c r="H2084" s="121" t="s">
        <v>212</v>
      </c>
    </row>
    <row r="2085" spans="1:8" ht="63.75" x14ac:dyDescent="0.25">
      <c r="A2085" s="121" t="s">
        <v>5872</v>
      </c>
      <c r="B2085" s="115">
        <v>462</v>
      </c>
      <c r="C2085" s="122" t="s">
        <v>521</v>
      </c>
      <c r="D2085" s="121">
        <v>20201006</v>
      </c>
      <c r="E2085" s="115">
        <v>462</v>
      </c>
      <c r="F2085" s="122" t="s">
        <v>5873</v>
      </c>
      <c r="G2085" s="122" t="s">
        <v>5222</v>
      </c>
      <c r="H2085" s="121" t="s">
        <v>212</v>
      </c>
    </row>
    <row r="2086" spans="1:8" ht="63.75" x14ac:dyDescent="0.25">
      <c r="A2086" s="121" t="s">
        <v>5874</v>
      </c>
      <c r="B2086" s="115">
        <v>15.86</v>
      </c>
      <c r="C2086" s="122" t="s">
        <v>521</v>
      </c>
      <c r="D2086" s="121">
        <v>20201006</v>
      </c>
      <c r="E2086" s="115">
        <v>15.86</v>
      </c>
      <c r="F2086" s="122" t="s">
        <v>5875</v>
      </c>
      <c r="G2086" s="122" t="s">
        <v>5209</v>
      </c>
      <c r="H2086" s="121" t="s">
        <v>212</v>
      </c>
    </row>
    <row r="2087" spans="1:8" ht="63.75" x14ac:dyDescent="0.25">
      <c r="A2087" s="121" t="s">
        <v>5876</v>
      </c>
      <c r="B2087" s="115">
        <v>152.19999999999999</v>
      </c>
      <c r="C2087" s="122" t="s">
        <v>5230</v>
      </c>
      <c r="D2087" s="121">
        <v>20201006</v>
      </c>
      <c r="E2087" s="115">
        <v>109.7</v>
      </c>
      <c r="F2087" s="122" t="s">
        <v>5877</v>
      </c>
      <c r="G2087" s="122" t="s">
        <v>5206</v>
      </c>
      <c r="H2087" s="121" t="s">
        <v>212</v>
      </c>
    </row>
    <row r="2088" spans="1:8" ht="63.75" x14ac:dyDescent="0.25">
      <c r="A2088" s="121" t="s">
        <v>5878</v>
      </c>
      <c r="B2088" s="115">
        <v>452</v>
      </c>
      <c r="C2088" s="122" t="s">
        <v>521</v>
      </c>
      <c r="D2088" s="121">
        <v>20201006</v>
      </c>
      <c r="E2088" s="115">
        <v>452</v>
      </c>
      <c r="F2088" s="122" t="s">
        <v>5879</v>
      </c>
      <c r="G2088" s="122" t="s">
        <v>5206</v>
      </c>
      <c r="H2088" s="121" t="s">
        <v>212</v>
      </c>
    </row>
    <row r="2089" spans="1:8" ht="63.75" x14ac:dyDescent="0.25">
      <c r="A2089" s="121" t="s">
        <v>5880</v>
      </c>
      <c r="B2089" s="115">
        <v>15.86</v>
      </c>
      <c r="C2089" s="122" t="s">
        <v>521</v>
      </c>
      <c r="D2089" s="121">
        <v>20201006</v>
      </c>
      <c r="E2089" s="115">
        <v>15.86</v>
      </c>
      <c r="F2089" s="122" t="s">
        <v>5881</v>
      </c>
      <c r="G2089" s="122" t="s">
        <v>5209</v>
      </c>
      <c r="H2089" s="121" t="s">
        <v>212</v>
      </c>
    </row>
    <row r="2090" spans="1:8" ht="76.5" x14ac:dyDescent="0.25">
      <c r="A2090" s="121" t="s">
        <v>5882</v>
      </c>
      <c r="B2090" s="115">
        <v>135500</v>
      </c>
      <c r="C2090" s="122" t="s">
        <v>930</v>
      </c>
      <c r="D2090" s="121">
        <v>20201007</v>
      </c>
      <c r="E2090" s="126">
        <v>104850</v>
      </c>
      <c r="F2090" s="122" t="s">
        <v>1193</v>
      </c>
      <c r="G2090" s="122" t="s">
        <v>5736</v>
      </c>
      <c r="H2090" s="121" t="s">
        <v>212</v>
      </c>
    </row>
    <row r="2091" spans="1:8" ht="63.75" x14ac:dyDescent="0.25">
      <c r="A2091" s="121" t="s">
        <v>5883</v>
      </c>
      <c r="B2091" s="115">
        <v>116.65</v>
      </c>
      <c r="C2091" s="122" t="s">
        <v>2018</v>
      </c>
      <c r="D2091" s="121">
        <v>20201008</v>
      </c>
      <c r="E2091" s="115">
        <v>116.65</v>
      </c>
      <c r="F2091" s="122" t="s">
        <v>5884</v>
      </c>
      <c r="G2091" s="122" t="s">
        <v>5206</v>
      </c>
      <c r="H2091" s="121" t="s">
        <v>212</v>
      </c>
    </row>
    <row r="2092" spans="1:8" ht="63.75" x14ac:dyDescent="0.25">
      <c r="A2092" s="121" t="s">
        <v>5885</v>
      </c>
      <c r="B2092" s="115">
        <v>155.44999999999999</v>
      </c>
      <c r="C2092" s="122" t="s">
        <v>521</v>
      </c>
      <c r="D2092" s="121">
        <v>20201008</v>
      </c>
      <c r="E2092" s="115">
        <v>155.44999999999999</v>
      </c>
      <c r="F2092" s="122" t="s">
        <v>5886</v>
      </c>
      <c r="G2092" s="122" t="s">
        <v>5206</v>
      </c>
      <c r="H2092" s="121" t="s">
        <v>212</v>
      </c>
    </row>
    <row r="2093" spans="1:8" ht="63.75" x14ac:dyDescent="0.25">
      <c r="A2093" s="121" t="s">
        <v>5887</v>
      </c>
      <c r="B2093" s="115">
        <v>15.86</v>
      </c>
      <c r="C2093" s="122" t="s">
        <v>521</v>
      </c>
      <c r="D2093" s="121">
        <v>20201008</v>
      </c>
      <c r="E2093" s="115">
        <v>15.86</v>
      </c>
      <c r="F2093" s="122" t="s">
        <v>5888</v>
      </c>
      <c r="G2093" s="122" t="s">
        <v>5209</v>
      </c>
      <c r="H2093" s="121" t="s">
        <v>212</v>
      </c>
    </row>
    <row r="2094" spans="1:8" ht="63.75" x14ac:dyDescent="0.25">
      <c r="A2094" s="121" t="s">
        <v>5889</v>
      </c>
      <c r="B2094" s="115">
        <v>339.95</v>
      </c>
      <c r="C2094" s="122" t="s">
        <v>607</v>
      </c>
      <c r="D2094" s="121">
        <v>20201008</v>
      </c>
      <c r="E2094" s="115">
        <v>331.95</v>
      </c>
      <c r="F2094" s="122" t="s">
        <v>5890</v>
      </c>
      <c r="G2094" s="122" t="s">
        <v>5222</v>
      </c>
      <c r="H2094" s="121" t="s">
        <v>212</v>
      </c>
    </row>
    <row r="2095" spans="1:8" ht="63.75" x14ac:dyDescent="0.25">
      <c r="A2095" s="121" t="s">
        <v>5891</v>
      </c>
      <c r="B2095" s="115">
        <v>734.3</v>
      </c>
      <c r="C2095" s="122" t="s">
        <v>521</v>
      </c>
      <c r="D2095" s="121">
        <v>20201008</v>
      </c>
      <c r="E2095" s="115">
        <v>734.3</v>
      </c>
      <c r="F2095" s="122" t="s">
        <v>5892</v>
      </c>
      <c r="G2095" s="122" t="s">
        <v>5222</v>
      </c>
      <c r="H2095" s="121" t="s">
        <v>212</v>
      </c>
    </row>
    <row r="2096" spans="1:8" ht="63.75" x14ac:dyDescent="0.25">
      <c r="A2096" s="121" t="s">
        <v>5893</v>
      </c>
      <c r="B2096" s="115">
        <v>37.86</v>
      </c>
      <c r="C2096" s="122" t="s">
        <v>521</v>
      </c>
      <c r="D2096" s="121">
        <v>20201008</v>
      </c>
      <c r="E2096" s="115">
        <v>37.86</v>
      </c>
      <c r="F2096" s="122" t="s">
        <v>5894</v>
      </c>
      <c r="G2096" s="122" t="s">
        <v>5209</v>
      </c>
      <c r="H2096" s="121" t="s">
        <v>212</v>
      </c>
    </row>
    <row r="2097" spans="1:8" ht="63.75" x14ac:dyDescent="0.25">
      <c r="A2097" s="121" t="s">
        <v>5895</v>
      </c>
      <c r="B2097" s="115">
        <v>111.65</v>
      </c>
      <c r="C2097" s="122" t="s">
        <v>5896</v>
      </c>
      <c r="D2097" s="121">
        <v>20201008</v>
      </c>
      <c r="E2097" s="115">
        <v>111.65</v>
      </c>
      <c r="F2097" s="122" t="s">
        <v>5897</v>
      </c>
      <c r="G2097" s="122" t="s">
        <v>5206</v>
      </c>
      <c r="H2097" s="121" t="s">
        <v>212</v>
      </c>
    </row>
    <row r="2098" spans="1:8" ht="63.75" x14ac:dyDescent="0.25">
      <c r="A2098" s="121" t="s">
        <v>5898</v>
      </c>
      <c r="B2098" s="115">
        <v>259.3</v>
      </c>
      <c r="C2098" s="122" t="s">
        <v>521</v>
      </c>
      <c r="D2098" s="121">
        <v>20201008</v>
      </c>
      <c r="E2098" s="115">
        <v>259.3</v>
      </c>
      <c r="F2098" s="122" t="s">
        <v>5899</v>
      </c>
      <c r="G2098" s="122" t="s">
        <v>5206</v>
      </c>
      <c r="H2098" s="121" t="s">
        <v>212</v>
      </c>
    </row>
    <row r="2099" spans="1:8" ht="63.75" x14ac:dyDescent="0.25">
      <c r="A2099" s="121" t="s">
        <v>5900</v>
      </c>
      <c r="B2099" s="115">
        <v>21.96</v>
      </c>
      <c r="C2099" s="122" t="s">
        <v>521</v>
      </c>
      <c r="D2099" s="121">
        <v>20201008</v>
      </c>
      <c r="E2099" s="115">
        <v>21.96</v>
      </c>
      <c r="F2099" s="122" t="s">
        <v>5901</v>
      </c>
      <c r="G2099" s="122" t="s">
        <v>5209</v>
      </c>
      <c r="H2099" s="121" t="s">
        <v>212</v>
      </c>
    </row>
    <row r="2100" spans="1:8" ht="51" x14ac:dyDescent="0.25">
      <c r="A2100" s="121" t="s">
        <v>5902</v>
      </c>
      <c r="B2100" s="115">
        <v>30.55</v>
      </c>
      <c r="C2100" s="122" t="s">
        <v>1143</v>
      </c>
      <c r="D2100" s="121">
        <v>20201008</v>
      </c>
      <c r="E2100" s="115">
        <v>13.55</v>
      </c>
      <c r="F2100" s="122" t="s">
        <v>5903</v>
      </c>
      <c r="G2100" s="122" t="s">
        <v>5206</v>
      </c>
      <c r="H2100" s="121" t="s">
        <v>212</v>
      </c>
    </row>
    <row r="2101" spans="1:8" ht="38.25" x14ac:dyDescent="0.25">
      <c r="A2101" s="121" t="s">
        <v>5904</v>
      </c>
      <c r="B2101" s="115">
        <v>24950</v>
      </c>
      <c r="C2101" s="122" t="s">
        <v>5905</v>
      </c>
      <c r="D2101" s="121">
        <v>20201008</v>
      </c>
      <c r="E2101" s="115">
        <v>24950</v>
      </c>
      <c r="F2101" s="122" t="s">
        <v>5906</v>
      </c>
      <c r="G2101" s="122" t="s">
        <v>5907</v>
      </c>
      <c r="H2101" s="121" t="s">
        <v>212</v>
      </c>
    </row>
    <row r="2102" spans="1:8" ht="51" x14ac:dyDescent="0.25">
      <c r="A2102" s="121" t="s">
        <v>5908</v>
      </c>
      <c r="B2102" s="115">
        <v>34.200000000000003</v>
      </c>
      <c r="C2102" s="122" t="s">
        <v>5909</v>
      </c>
      <c r="D2102" s="121">
        <v>20201008</v>
      </c>
      <c r="E2102" s="115">
        <v>34.200000000000003</v>
      </c>
      <c r="F2102" s="122" t="s">
        <v>5910</v>
      </c>
      <c r="G2102" s="122" t="s">
        <v>5911</v>
      </c>
      <c r="H2102" s="121" t="s">
        <v>212</v>
      </c>
    </row>
    <row r="2103" spans="1:8" ht="63.75" x14ac:dyDescent="0.25">
      <c r="A2103" s="121" t="s">
        <v>5912</v>
      </c>
      <c r="B2103" s="115">
        <v>111.65</v>
      </c>
      <c r="C2103" s="122" t="s">
        <v>2055</v>
      </c>
      <c r="D2103" s="121">
        <v>20201009</v>
      </c>
      <c r="E2103" s="115">
        <v>94.65</v>
      </c>
      <c r="F2103" s="122" t="s">
        <v>5913</v>
      </c>
      <c r="G2103" s="122" t="s">
        <v>5222</v>
      </c>
      <c r="H2103" s="121" t="s">
        <v>212</v>
      </c>
    </row>
    <row r="2104" spans="1:8" ht="63.75" x14ac:dyDescent="0.25">
      <c r="A2104" s="121" t="s">
        <v>5914</v>
      </c>
      <c r="B2104" s="115">
        <v>318</v>
      </c>
      <c r="C2104" s="122" t="s">
        <v>521</v>
      </c>
      <c r="D2104" s="121">
        <v>20201009</v>
      </c>
      <c r="E2104" s="115">
        <v>318</v>
      </c>
      <c r="F2104" s="122" t="s">
        <v>5915</v>
      </c>
      <c r="G2104" s="122" t="s">
        <v>5222</v>
      </c>
      <c r="H2104" s="121" t="s">
        <v>212</v>
      </c>
    </row>
    <row r="2105" spans="1:8" ht="76.5" x14ac:dyDescent="0.25">
      <c r="A2105" s="121" t="s">
        <v>5916</v>
      </c>
      <c r="B2105" s="115">
        <v>31.72</v>
      </c>
      <c r="C2105" s="122" t="s">
        <v>521</v>
      </c>
      <c r="D2105" s="121">
        <v>20201009</v>
      </c>
      <c r="E2105" s="115">
        <v>31.72</v>
      </c>
      <c r="F2105" s="122" t="s">
        <v>5917</v>
      </c>
      <c r="G2105" s="122" t="s">
        <v>5209</v>
      </c>
      <c r="H2105" s="121" t="s">
        <v>212</v>
      </c>
    </row>
    <row r="2106" spans="1:8" ht="63.75" x14ac:dyDescent="0.25">
      <c r="A2106" s="121" t="s">
        <v>5918</v>
      </c>
      <c r="B2106" s="115">
        <v>111.65</v>
      </c>
      <c r="C2106" s="122" t="s">
        <v>5230</v>
      </c>
      <c r="D2106" s="121">
        <v>20201009</v>
      </c>
      <c r="E2106" s="115">
        <v>84.65</v>
      </c>
      <c r="F2106" s="122" t="s">
        <v>5919</v>
      </c>
      <c r="G2106" s="122" t="s">
        <v>5206</v>
      </c>
      <c r="H2106" s="121" t="s">
        <v>212</v>
      </c>
    </row>
    <row r="2107" spans="1:8" ht="63.75" x14ac:dyDescent="0.25">
      <c r="A2107" s="121" t="s">
        <v>5920</v>
      </c>
      <c r="B2107" s="115">
        <v>268</v>
      </c>
      <c r="C2107" s="122" t="s">
        <v>521</v>
      </c>
      <c r="D2107" s="121">
        <v>20201009</v>
      </c>
      <c r="E2107" s="115">
        <v>268</v>
      </c>
      <c r="F2107" s="122" t="s">
        <v>5921</v>
      </c>
      <c r="G2107" s="122" t="s">
        <v>5206</v>
      </c>
      <c r="H2107" s="121" t="s">
        <v>212</v>
      </c>
    </row>
    <row r="2108" spans="1:8" ht="38.25" x14ac:dyDescent="0.25">
      <c r="A2108" s="121" t="s">
        <v>5922</v>
      </c>
      <c r="B2108" s="115">
        <v>348</v>
      </c>
      <c r="C2108" s="122" t="s">
        <v>409</v>
      </c>
      <c r="D2108" s="121">
        <v>20201012</v>
      </c>
      <c r="E2108" s="115">
        <v>116.89</v>
      </c>
      <c r="F2108" s="122" t="s">
        <v>1202</v>
      </c>
      <c r="G2108" s="122" t="s">
        <v>5708</v>
      </c>
      <c r="H2108" s="121" t="s">
        <v>212</v>
      </c>
    </row>
    <row r="2109" spans="1:8" ht="38.25" x14ac:dyDescent="0.25">
      <c r="A2109" s="121" t="s">
        <v>5923</v>
      </c>
      <c r="B2109" s="115">
        <v>123</v>
      </c>
      <c r="C2109" s="122" t="s">
        <v>332</v>
      </c>
      <c r="D2109" s="121">
        <v>20201012</v>
      </c>
      <c r="E2109" s="115">
        <v>0.22</v>
      </c>
      <c r="F2109" s="122" t="s">
        <v>1206</v>
      </c>
      <c r="G2109" s="122" t="s">
        <v>5713</v>
      </c>
      <c r="H2109" s="121" t="s">
        <v>212</v>
      </c>
    </row>
    <row r="2110" spans="1:8" ht="63.75" x14ac:dyDescent="0.25">
      <c r="A2110" s="121" t="s">
        <v>5924</v>
      </c>
      <c r="B2110" s="115">
        <v>113000</v>
      </c>
      <c r="C2110" s="122" t="s">
        <v>607</v>
      </c>
      <c r="D2110" s="121">
        <v>20200101</v>
      </c>
      <c r="E2110" s="115">
        <v>74500</v>
      </c>
      <c r="F2110" s="122" t="s">
        <v>5925</v>
      </c>
      <c r="G2110" s="122" t="s">
        <v>5926</v>
      </c>
      <c r="H2110" s="121" t="s">
        <v>212</v>
      </c>
    </row>
    <row r="2111" spans="1:8" ht="63.75" x14ac:dyDescent="0.25">
      <c r="A2111" s="121" t="s">
        <v>5927</v>
      </c>
      <c r="B2111" s="115">
        <v>7063</v>
      </c>
      <c r="C2111" s="122" t="s">
        <v>332</v>
      </c>
      <c r="D2111" s="121">
        <v>20200101</v>
      </c>
      <c r="E2111" s="115">
        <v>4640</v>
      </c>
      <c r="F2111" s="122" t="s">
        <v>5928</v>
      </c>
      <c r="G2111" s="122" t="s">
        <v>5694</v>
      </c>
      <c r="H2111" s="121" t="s">
        <v>212</v>
      </c>
    </row>
    <row r="2112" spans="1:8" ht="63.75" x14ac:dyDescent="0.25">
      <c r="A2112" s="121" t="s">
        <v>5929</v>
      </c>
      <c r="B2112" s="115">
        <v>106.65</v>
      </c>
      <c r="C2112" s="122" t="s">
        <v>1150</v>
      </c>
      <c r="D2112" s="121">
        <v>20201013</v>
      </c>
      <c r="E2112" s="115">
        <v>106.65</v>
      </c>
      <c r="F2112" s="122" t="s">
        <v>5930</v>
      </c>
      <c r="G2112" s="122" t="s">
        <v>5206</v>
      </c>
      <c r="H2112" s="121" t="s">
        <v>212</v>
      </c>
    </row>
    <row r="2113" spans="1:8" ht="63.75" x14ac:dyDescent="0.25">
      <c r="A2113" s="121" t="s">
        <v>5931</v>
      </c>
      <c r="B2113" s="115">
        <v>376</v>
      </c>
      <c r="C2113" s="122" t="s">
        <v>521</v>
      </c>
      <c r="D2113" s="121">
        <v>20201013</v>
      </c>
      <c r="E2113" s="115">
        <v>376</v>
      </c>
      <c r="F2113" s="122" t="s">
        <v>5932</v>
      </c>
      <c r="G2113" s="122" t="s">
        <v>5206</v>
      </c>
      <c r="H2113" s="121" t="s">
        <v>212</v>
      </c>
    </row>
    <row r="2114" spans="1:8" ht="63.75" x14ac:dyDescent="0.25">
      <c r="A2114" s="121" t="s">
        <v>5933</v>
      </c>
      <c r="B2114" s="115">
        <v>15.86</v>
      </c>
      <c r="C2114" s="122" t="s">
        <v>521</v>
      </c>
      <c r="D2114" s="121">
        <v>20201013</v>
      </c>
      <c r="E2114" s="115">
        <v>15.86</v>
      </c>
      <c r="F2114" s="122" t="s">
        <v>5934</v>
      </c>
      <c r="G2114" s="122" t="s">
        <v>5209</v>
      </c>
      <c r="H2114" s="121" t="s">
        <v>212</v>
      </c>
    </row>
    <row r="2115" spans="1:8" ht="63.75" x14ac:dyDescent="0.25">
      <c r="A2115" s="121" t="s">
        <v>5935</v>
      </c>
      <c r="B2115" s="115">
        <v>22</v>
      </c>
      <c r="C2115" s="122" t="s">
        <v>521</v>
      </c>
      <c r="D2115" s="121">
        <v>20201013</v>
      </c>
      <c r="E2115" s="115">
        <v>22</v>
      </c>
      <c r="F2115" s="122" t="s">
        <v>5936</v>
      </c>
      <c r="G2115" s="122" t="s">
        <v>5206</v>
      </c>
      <c r="H2115" s="121" t="s">
        <v>212</v>
      </c>
    </row>
    <row r="2116" spans="1:8" ht="63.75" x14ac:dyDescent="0.25">
      <c r="A2116" s="121" t="s">
        <v>5937</v>
      </c>
      <c r="B2116" s="115">
        <v>6.1</v>
      </c>
      <c r="C2116" s="122" t="s">
        <v>521</v>
      </c>
      <c r="D2116" s="121">
        <v>20201013</v>
      </c>
      <c r="E2116" s="115">
        <v>6.1</v>
      </c>
      <c r="F2116" s="122" t="s">
        <v>5938</v>
      </c>
      <c r="G2116" s="122" t="s">
        <v>5209</v>
      </c>
      <c r="H2116" s="121" t="s">
        <v>212</v>
      </c>
    </row>
    <row r="2117" spans="1:8" ht="63.75" x14ac:dyDescent="0.25">
      <c r="A2117" s="121" t="s">
        <v>5939</v>
      </c>
      <c r="B2117" s="115">
        <v>106.65</v>
      </c>
      <c r="C2117" s="122" t="s">
        <v>5940</v>
      </c>
      <c r="D2117" s="121">
        <v>20201013</v>
      </c>
      <c r="E2117" s="115">
        <v>106.65</v>
      </c>
      <c r="F2117" s="122" t="s">
        <v>5941</v>
      </c>
      <c r="G2117" s="122" t="s">
        <v>5206</v>
      </c>
      <c r="H2117" s="121" t="s">
        <v>212</v>
      </c>
    </row>
    <row r="2118" spans="1:8" ht="63.75" x14ac:dyDescent="0.25">
      <c r="A2118" s="121" t="s">
        <v>5942</v>
      </c>
      <c r="B2118" s="115">
        <v>446</v>
      </c>
      <c r="C2118" s="122" t="s">
        <v>521</v>
      </c>
      <c r="D2118" s="121">
        <v>20201013</v>
      </c>
      <c r="E2118" s="115">
        <v>446</v>
      </c>
      <c r="F2118" s="122" t="s">
        <v>5943</v>
      </c>
      <c r="G2118" s="122" t="s">
        <v>5206</v>
      </c>
      <c r="H2118" s="121" t="s">
        <v>212</v>
      </c>
    </row>
    <row r="2119" spans="1:8" ht="63.75" x14ac:dyDescent="0.25">
      <c r="A2119" s="121" t="s">
        <v>5944</v>
      </c>
      <c r="B2119" s="115">
        <v>21.96</v>
      </c>
      <c r="C2119" s="122" t="s">
        <v>521</v>
      </c>
      <c r="D2119" s="121">
        <v>20201013</v>
      </c>
      <c r="E2119" s="115">
        <v>21.96</v>
      </c>
      <c r="F2119" s="122" t="s">
        <v>5945</v>
      </c>
      <c r="G2119" s="122" t="s">
        <v>5209</v>
      </c>
      <c r="H2119" s="121" t="s">
        <v>212</v>
      </c>
    </row>
    <row r="2120" spans="1:8" ht="51" x14ac:dyDescent="0.25">
      <c r="A2120" s="121" t="s">
        <v>5946</v>
      </c>
      <c r="B2120" s="115">
        <v>30.55</v>
      </c>
      <c r="C2120" s="122" t="s">
        <v>5947</v>
      </c>
      <c r="D2120" s="121">
        <v>20201014</v>
      </c>
      <c r="E2120" s="115">
        <v>1.25</v>
      </c>
      <c r="F2120" s="122" t="s">
        <v>5948</v>
      </c>
      <c r="G2120" s="122" t="s">
        <v>5206</v>
      </c>
      <c r="H2120" s="121" t="s">
        <v>212</v>
      </c>
    </row>
    <row r="2121" spans="1:8" ht="51" x14ac:dyDescent="0.25">
      <c r="A2121" s="121" t="s">
        <v>5949</v>
      </c>
      <c r="B2121" s="115">
        <v>30.55</v>
      </c>
      <c r="C2121" s="122" t="s">
        <v>5950</v>
      </c>
      <c r="D2121" s="121">
        <v>20201014</v>
      </c>
      <c r="E2121" s="115">
        <v>30.55</v>
      </c>
      <c r="F2121" s="122" t="s">
        <v>5951</v>
      </c>
      <c r="G2121" s="122" t="s">
        <v>5206</v>
      </c>
      <c r="H2121" s="121" t="s">
        <v>212</v>
      </c>
    </row>
    <row r="2122" spans="1:8" ht="51" x14ac:dyDescent="0.25">
      <c r="A2122" s="121" t="s">
        <v>5952</v>
      </c>
      <c r="B2122" s="115">
        <v>22.26</v>
      </c>
      <c r="C2122" s="122" t="s">
        <v>5953</v>
      </c>
      <c r="D2122" s="121">
        <v>20201014</v>
      </c>
      <c r="E2122" s="115">
        <v>22.26</v>
      </c>
      <c r="F2122" s="122" t="s">
        <v>5954</v>
      </c>
      <c r="G2122" s="122" t="s">
        <v>5206</v>
      </c>
      <c r="H2122" s="121" t="s">
        <v>212</v>
      </c>
    </row>
    <row r="2123" spans="1:8" ht="63.75" x14ac:dyDescent="0.25">
      <c r="A2123" s="121" t="s">
        <v>5955</v>
      </c>
      <c r="B2123" s="115">
        <v>309.39999999999998</v>
      </c>
      <c r="C2123" s="122" t="s">
        <v>2055</v>
      </c>
      <c r="D2123" s="121">
        <v>20201014</v>
      </c>
      <c r="E2123" s="115">
        <v>195.8</v>
      </c>
      <c r="F2123" s="122" t="s">
        <v>5956</v>
      </c>
      <c r="G2123" s="122" t="s">
        <v>5222</v>
      </c>
      <c r="H2123" s="121" t="s">
        <v>212</v>
      </c>
    </row>
    <row r="2124" spans="1:8" ht="63.75" x14ac:dyDescent="0.25">
      <c r="A2124" s="121" t="s">
        <v>5957</v>
      </c>
      <c r="B2124" s="115">
        <v>1038</v>
      </c>
      <c r="C2124" s="122" t="s">
        <v>521</v>
      </c>
      <c r="D2124" s="121">
        <v>20201014</v>
      </c>
      <c r="E2124" s="115">
        <v>1038</v>
      </c>
      <c r="F2124" s="122" t="s">
        <v>5958</v>
      </c>
      <c r="G2124" s="122" t="s">
        <v>5222</v>
      </c>
      <c r="H2124" s="121" t="s">
        <v>212</v>
      </c>
    </row>
    <row r="2125" spans="1:8" ht="38.25" x14ac:dyDescent="0.25">
      <c r="A2125" s="121" t="s">
        <v>5959</v>
      </c>
      <c r="B2125" s="115">
        <v>295.47000000000003</v>
      </c>
      <c r="C2125" s="122" t="s">
        <v>2501</v>
      </c>
      <c r="D2125" s="121">
        <v>20200101</v>
      </c>
      <c r="E2125" s="115">
        <v>295.47000000000003</v>
      </c>
      <c r="F2125" s="122" t="s">
        <v>2502</v>
      </c>
      <c r="G2125" s="122" t="s">
        <v>5960</v>
      </c>
      <c r="H2125" s="121" t="s">
        <v>212</v>
      </c>
    </row>
    <row r="2126" spans="1:8" ht="38.25" x14ac:dyDescent="0.25">
      <c r="A2126" s="121" t="s">
        <v>5961</v>
      </c>
      <c r="B2126" s="115">
        <v>1613.71</v>
      </c>
      <c r="C2126" s="122" t="s">
        <v>2501</v>
      </c>
      <c r="D2126" s="121">
        <v>20200101</v>
      </c>
      <c r="E2126" s="115">
        <v>1613.71</v>
      </c>
      <c r="F2126" s="122" t="s">
        <v>4201</v>
      </c>
      <c r="G2126" s="122" t="s">
        <v>5960</v>
      </c>
      <c r="H2126" s="121" t="s">
        <v>212</v>
      </c>
    </row>
    <row r="2127" spans="1:8" ht="63.75" x14ac:dyDescent="0.25">
      <c r="A2127" s="121" t="s">
        <v>5962</v>
      </c>
      <c r="B2127" s="115">
        <v>15.86</v>
      </c>
      <c r="C2127" s="122" t="s">
        <v>521</v>
      </c>
      <c r="D2127" s="121">
        <v>20201014</v>
      </c>
      <c r="E2127" s="115">
        <v>15.86</v>
      </c>
      <c r="F2127" s="122" t="s">
        <v>5963</v>
      </c>
      <c r="G2127" s="122" t="s">
        <v>5209</v>
      </c>
      <c r="H2127" s="121" t="s">
        <v>212</v>
      </c>
    </row>
    <row r="2128" spans="1:8" ht="63.75" x14ac:dyDescent="0.25">
      <c r="A2128" s="121" t="s">
        <v>5964</v>
      </c>
      <c r="B2128" s="115">
        <v>309.39999999999998</v>
      </c>
      <c r="C2128" s="122" t="s">
        <v>5230</v>
      </c>
      <c r="D2128" s="121">
        <v>20201014</v>
      </c>
      <c r="E2128" s="115">
        <v>159.05000000000001</v>
      </c>
      <c r="F2128" s="122" t="s">
        <v>5965</v>
      </c>
      <c r="G2128" s="122" t="s">
        <v>5206</v>
      </c>
      <c r="H2128" s="121" t="s">
        <v>212</v>
      </c>
    </row>
    <row r="2129" spans="1:8" ht="63.75" x14ac:dyDescent="0.25">
      <c r="A2129" s="121" t="s">
        <v>5966</v>
      </c>
      <c r="B2129" s="115">
        <v>988</v>
      </c>
      <c r="C2129" s="122" t="s">
        <v>521</v>
      </c>
      <c r="D2129" s="121">
        <v>20201014</v>
      </c>
      <c r="E2129" s="115">
        <v>988</v>
      </c>
      <c r="F2129" s="122" t="s">
        <v>5967</v>
      </c>
      <c r="G2129" s="122" t="s">
        <v>5206</v>
      </c>
      <c r="H2129" s="121" t="s">
        <v>212</v>
      </c>
    </row>
    <row r="2130" spans="1:8" ht="38.25" x14ac:dyDescent="0.25">
      <c r="A2130" s="121" t="s">
        <v>5968</v>
      </c>
      <c r="B2130" s="115">
        <v>155.18</v>
      </c>
      <c r="C2130" s="122" t="s">
        <v>2501</v>
      </c>
      <c r="D2130" s="121">
        <v>20200101</v>
      </c>
      <c r="E2130" s="115">
        <v>155.18</v>
      </c>
      <c r="F2130" s="122" t="s">
        <v>2502</v>
      </c>
      <c r="G2130" s="122" t="s">
        <v>5969</v>
      </c>
      <c r="H2130" s="121" t="s">
        <v>212</v>
      </c>
    </row>
    <row r="2131" spans="1:8" ht="63.75" x14ac:dyDescent="0.25">
      <c r="A2131" s="121" t="s">
        <v>5970</v>
      </c>
      <c r="B2131" s="115">
        <v>15.86</v>
      </c>
      <c r="C2131" s="122" t="s">
        <v>521</v>
      </c>
      <c r="D2131" s="121">
        <v>20201014</v>
      </c>
      <c r="E2131" s="115">
        <v>15.86</v>
      </c>
      <c r="F2131" s="122" t="s">
        <v>5971</v>
      </c>
      <c r="G2131" s="122" t="s">
        <v>5209</v>
      </c>
      <c r="H2131" s="121" t="s">
        <v>212</v>
      </c>
    </row>
    <row r="2132" spans="1:8" ht="38.25" x14ac:dyDescent="0.25">
      <c r="A2132" s="121" t="s">
        <v>5972</v>
      </c>
      <c r="B2132" s="115">
        <v>1707.73</v>
      </c>
      <c r="C2132" s="122" t="s">
        <v>2501</v>
      </c>
      <c r="D2132" s="121">
        <v>20200101</v>
      </c>
      <c r="E2132" s="115">
        <v>1707.73</v>
      </c>
      <c r="F2132" s="122" t="s">
        <v>4201</v>
      </c>
      <c r="G2132" s="122" t="s">
        <v>5960</v>
      </c>
      <c r="H2132" s="121" t="s">
        <v>212</v>
      </c>
    </row>
    <row r="2133" spans="1:8" ht="38.25" x14ac:dyDescent="0.25">
      <c r="A2133" s="121" t="s">
        <v>5973</v>
      </c>
      <c r="B2133" s="115">
        <v>1463.72</v>
      </c>
      <c r="C2133" s="122" t="s">
        <v>2501</v>
      </c>
      <c r="D2133" s="121">
        <v>20200101</v>
      </c>
      <c r="E2133" s="115">
        <v>1463.72</v>
      </c>
      <c r="F2133" s="122" t="s">
        <v>3909</v>
      </c>
      <c r="G2133" s="122" t="s">
        <v>5969</v>
      </c>
      <c r="H2133" s="121" t="s">
        <v>212</v>
      </c>
    </row>
    <row r="2134" spans="1:8" ht="63.75" x14ac:dyDescent="0.25">
      <c r="A2134" s="121" t="s">
        <v>5974</v>
      </c>
      <c r="B2134" s="115">
        <v>96.78</v>
      </c>
      <c r="C2134" s="122" t="s">
        <v>607</v>
      </c>
      <c r="D2134" s="121">
        <v>20201016</v>
      </c>
      <c r="E2134" s="115">
        <v>96.78</v>
      </c>
      <c r="F2134" s="122" t="s">
        <v>5975</v>
      </c>
      <c r="G2134" s="122" t="s">
        <v>5206</v>
      </c>
      <c r="H2134" s="121" t="s">
        <v>212</v>
      </c>
    </row>
    <row r="2135" spans="1:8" ht="63.75" x14ac:dyDescent="0.25">
      <c r="A2135" s="121" t="s">
        <v>5976</v>
      </c>
      <c r="B2135" s="115">
        <v>122</v>
      </c>
      <c r="C2135" s="122" t="s">
        <v>521</v>
      </c>
      <c r="D2135" s="121">
        <v>20201016</v>
      </c>
      <c r="E2135" s="115">
        <v>122</v>
      </c>
      <c r="F2135" s="122" t="s">
        <v>5977</v>
      </c>
      <c r="G2135" s="122" t="s">
        <v>5206</v>
      </c>
      <c r="H2135" s="121" t="s">
        <v>212</v>
      </c>
    </row>
    <row r="2136" spans="1:8" ht="63.75" x14ac:dyDescent="0.25">
      <c r="A2136" s="121" t="s">
        <v>5978</v>
      </c>
      <c r="B2136" s="115">
        <v>18.3</v>
      </c>
      <c r="C2136" s="122" t="s">
        <v>521</v>
      </c>
      <c r="D2136" s="121">
        <v>20201016</v>
      </c>
      <c r="E2136" s="115">
        <v>18.3</v>
      </c>
      <c r="F2136" s="122" t="s">
        <v>5979</v>
      </c>
      <c r="G2136" s="122" t="s">
        <v>5209</v>
      </c>
      <c r="H2136" s="121" t="s">
        <v>212</v>
      </c>
    </row>
    <row r="2137" spans="1:8" ht="51" x14ac:dyDescent="0.25">
      <c r="A2137" s="121" t="s">
        <v>5980</v>
      </c>
      <c r="B2137" s="115">
        <v>30.55</v>
      </c>
      <c r="C2137" s="122" t="s">
        <v>1143</v>
      </c>
      <c r="D2137" s="121">
        <v>20201016</v>
      </c>
      <c r="E2137" s="115">
        <v>17.75</v>
      </c>
      <c r="F2137" s="122" t="s">
        <v>5981</v>
      </c>
      <c r="G2137" s="122" t="s">
        <v>5206</v>
      </c>
      <c r="H2137" s="121" t="s">
        <v>212</v>
      </c>
    </row>
    <row r="2138" spans="1:8" ht="63.75" x14ac:dyDescent="0.25">
      <c r="A2138" s="121" t="s">
        <v>5982</v>
      </c>
      <c r="B2138" s="115">
        <v>40.549999999999997</v>
      </c>
      <c r="C2138" s="122" t="s">
        <v>5983</v>
      </c>
      <c r="D2138" s="121">
        <v>20201016</v>
      </c>
      <c r="E2138" s="115">
        <v>40.549999999999997</v>
      </c>
      <c r="F2138" s="122" t="s">
        <v>5984</v>
      </c>
      <c r="G2138" s="122" t="s">
        <v>5206</v>
      </c>
      <c r="H2138" s="121" t="s">
        <v>212</v>
      </c>
    </row>
    <row r="2139" spans="1:8" ht="63.75" x14ac:dyDescent="0.25">
      <c r="A2139" s="121" t="s">
        <v>5985</v>
      </c>
      <c r="B2139" s="115">
        <v>96</v>
      </c>
      <c r="C2139" s="122" t="s">
        <v>521</v>
      </c>
      <c r="D2139" s="121">
        <v>20201016</v>
      </c>
      <c r="E2139" s="115">
        <v>96</v>
      </c>
      <c r="F2139" s="122" t="s">
        <v>5986</v>
      </c>
      <c r="G2139" s="122" t="s">
        <v>5206</v>
      </c>
      <c r="H2139" s="121" t="s">
        <v>212</v>
      </c>
    </row>
    <row r="2140" spans="1:8" ht="63.75" x14ac:dyDescent="0.25">
      <c r="A2140" s="121" t="s">
        <v>5987</v>
      </c>
      <c r="B2140" s="115">
        <v>6.1</v>
      </c>
      <c r="C2140" s="122" t="s">
        <v>521</v>
      </c>
      <c r="D2140" s="121">
        <v>20201016</v>
      </c>
      <c r="E2140" s="115">
        <v>6.1</v>
      </c>
      <c r="F2140" s="122" t="s">
        <v>5988</v>
      </c>
      <c r="G2140" s="122" t="s">
        <v>5209</v>
      </c>
      <c r="H2140" s="121" t="s">
        <v>212</v>
      </c>
    </row>
    <row r="2141" spans="1:8" ht="63.75" x14ac:dyDescent="0.25">
      <c r="A2141" s="121" t="s">
        <v>5989</v>
      </c>
      <c r="B2141" s="115">
        <v>177.75</v>
      </c>
      <c r="C2141" s="122" t="s">
        <v>2292</v>
      </c>
      <c r="D2141" s="121">
        <v>20201016</v>
      </c>
      <c r="E2141" s="115">
        <v>167.65</v>
      </c>
      <c r="F2141" s="122" t="s">
        <v>5990</v>
      </c>
      <c r="G2141" s="122" t="s">
        <v>5222</v>
      </c>
      <c r="H2141" s="121" t="s">
        <v>212</v>
      </c>
    </row>
    <row r="2142" spans="1:8" ht="63.75" x14ac:dyDescent="0.25">
      <c r="A2142" s="121" t="s">
        <v>5991</v>
      </c>
      <c r="B2142" s="115">
        <v>410</v>
      </c>
      <c r="C2142" s="122" t="s">
        <v>521</v>
      </c>
      <c r="D2142" s="121">
        <v>20201016</v>
      </c>
      <c r="E2142" s="115">
        <v>410</v>
      </c>
      <c r="F2142" s="122" t="s">
        <v>5992</v>
      </c>
      <c r="G2142" s="122" t="s">
        <v>5222</v>
      </c>
      <c r="H2142" s="121" t="s">
        <v>212</v>
      </c>
    </row>
    <row r="2143" spans="1:8" ht="63.75" x14ac:dyDescent="0.25">
      <c r="A2143" s="121" t="s">
        <v>5993</v>
      </c>
      <c r="B2143" s="115">
        <v>15.86</v>
      </c>
      <c r="C2143" s="122" t="s">
        <v>521</v>
      </c>
      <c r="D2143" s="121">
        <v>20201016</v>
      </c>
      <c r="E2143" s="115">
        <v>15.86</v>
      </c>
      <c r="F2143" s="122" t="s">
        <v>5994</v>
      </c>
      <c r="G2143" s="122" t="s">
        <v>5209</v>
      </c>
      <c r="H2143" s="121" t="s">
        <v>212</v>
      </c>
    </row>
    <row r="2144" spans="1:8" ht="63.75" x14ac:dyDescent="0.25">
      <c r="A2144" s="121" t="s">
        <v>5995</v>
      </c>
      <c r="B2144" s="115">
        <v>32.26</v>
      </c>
      <c r="C2144" s="122" t="s">
        <v>5996</v>
      </c>
      <c r="D2144" s="121">
        <v>20201016</v>
      </c>
      <c r="E2144" s="115">
        <v>32.26</v>
      </c>
      <c r="F2144" s="122" t="s">
        <v>5997</v>
      </c>
      <c r="G2144" s="122" t="s">
        <v>5206</v>
      </c>
      <c r="H2144" s="121" t="s">
        <v>212</v>
      </c>
    </row>
    <row r="2145" spans="1:8" ht="63.75" x14ac:dyDescent="0.25">
      <c r="A2145" s="121" t="s">
        <v>5998</v>
      </c>
      <c r="B2145" s="115">
        <v>79.5</v>
      </c>
      <c r="C2145" s="122" t="s">
        <v>521</v>
      </c>
      <c r="D2145" s="121">
        <v>20201016</v>
      </c>
      <c r="E2145" s="115">
        <v>79.5</v>
      </c>
      <c r="F2145" s="122" t="s">
        <v>5999</v>
      </c>
      <c r="G2145" s="122" t="s">
        <v>5206</v>
      </c>
      <c r="H2145" s="121" t="s">
        <v>212</v>
      </c>
    </row>
    <row r="2146" spans="1:8" ht="63.75" x14ac:dyDescent="0.25">
      <c r="A2146" s="121" t="s">
        <v>6000</v>
      </c>
      <c r="B2146" s="115">
        <v>6.1</v>
      </c>
      <c r="C2146" s="122" t="s">
        <v>521</v>
      </c>
      <c r="D2146" s="121">
        <v>20201016</v>
      </c>
      <c r="E2146" s="115">
        <v>6.1</v>
      </c>
      <c r="F2146" s="122" t="s">
        <v>6001</v>
      </c>
      <c r="G2146" s="122" t="s">
        <v>5209</v>
      </c>
      <c r="H2146" s="121" t="s">
        <v>212</v>
      </c>
    </row>
    <row r="2147" spans="1:8" ht="63.75" x14ac:dyDescent="0.25">
      <c r="A2147" s="121" t="s">
        <v>6002</v>
      </c>
      <c r="B2147" s="115">
        <v>32.26</v>
      </c>
      <c r="C2147" s="122" t="s">
        <v>6003</v>
      </c>
      <c r="D2147" s="121">
        <v>20201016</v>
      </c>
      <c r="E2147" s="115">
        <v>32.26</v>
      </c>
      <c r="F2147" s="122" t="s">
        <v>6004</v>
      </c>
      <c r="G2147" s="122" t="s">
        <v>5206</v>
      </c>
      <c r="H2147" s="121" t="s">
        <v>212</v>
      </c>
    </row>
    <row r="2148" spans="1:8" ht="63.75" x14ac:dyDescent="0.25">
      <c r="A2148" s="121" t="s">
        <v>6005</v>
      </c>
      <c r="B2148" s="115">
        <v>145</v>
      </c>
      <c r="C2148" s="122" t="s">
        <v>521</v>
      </c>
      <c r="D2148" s="121">
        <v>20201016</v>
      </c>
      <c r="E2148" s="115">
        <v>145</v>
      </c>
      <c r="F2148" s="122" t="s">
        <v>6006</v>
      </c>
      <c r="G2148" s="122" t="s">
        <v>5206</v>
      </c>
      <c r="H2148" s="121" t="s">
        <v>212</v>
      </c>
    </row>
    <row r="2149" spans="1:8" ht="63.75" x14ac:dyDescent="0.25">
      <c r="A2149" s="121" t="s">
        <v>6007</v>
      </c>
      <c r="B2149" s="115">
        <v>6.1</v>
      </c>
      <c r="C2149" s="122" t="s">
        <v>521</v>
      </c>
      <c r="D2149" s="121">
        <v>20201016</v>
      </c>
      <c r="E2149" s="115">
        <v>6.1</v>
      </c>
      <c r="F2149" s="122" t="s">
        <v>6008</v>
      </c>
      <c r="G2149" s="122" t="s">
        <v>5209</v>
      </c>
      <c r="H2149" s="121" t="s">
        <v>212</v>
      </c>
    </row>
    <row r="2150" spans="1:8" ht="51" x14ac:dyDescent="0.25">
      <c r="A2150" s="121" t="s">
        <v>6009</v>
      </c>
      <c r="B2150" s="115">
        <v>30.55</v>
      </c>
      <c r="C2150" s="122" t="s">
        <v>6010</v>
      </c>
      <c r="D2150" s="121">
        <v>20201019</v>
      </c>
      <c r="E2150" s="115">
        <v>30.55</v>
      </c>
      <c r="F2150" s="122" t="s">
        <v>6011</v>
      </c>
      <c r="G2150" s="122" t="s">
        <v>5206</v>
      </c>
      <c r="H2150" s="121" t="s">
        <v>212</v>
      </c>
    </row>
    <row r="2151" spans="1:8" ht="51" x14ac:dyDescent="0.25">
      <c r="A2151" s="121" t="s">
        <v>6012</v>
      </c>
      <c r="B2151" s="115">
        <v>22.26</v>
      </c>
      <c r="C2151" s="122" t="s">
        <v>6013</v>
      </c>
      <c r="D2151" s="121">
        <v>20201019</v>
      </c>
      <c r="E2151" s="115">
        <v>22.26</v>
      </c>
      <c r="F2151" s="122" t="s">
        <v>6014</v>
      </c>
      <c r="G2151" s="122" t="s">
        <v>5206</v>
      </c>
      <c r="H2151" s="121" t="s">
        <v>212</v>
      </c>
    </row>
    <row r="2152" spans="1:8" ht="51" x14ac:dyDescent="0.25">
      <c r="A2152" s="121" t="s">
        <v>6015</v>
      </c>
      <c r="B2152" s="115">
        <v>30.55</v>
      </c>
      <c r="C2152" s="122" t="s">
        <v>2491</v>
      </c>
      <c r="D2152" s="121">
        <v>20201019</v>
      </c>
      <c r="E2152" s="115">
        <v>14.55</v>
      </c>
      <c r="F2152" s="122" t="s">
        <v>6016</v>
      </c>
      <c r="G2152" s="122" t="s">
        <v>5206</v>
      </c>
      <c r="H2152" s="121" t="s">
        <v>212</v>
      </c>
    </row>
    <row r="2153" spans="1:8" ht="63.75" x14ac:dyDescent="0.25">
      <c r="A2153" s="121" t="s">
        <v>6017</v>
      </c>
      <c r="B2153" s="115">
        <v>40.549999999999997</v>
      </c>
      <c r="C2153" s="122" t="s">
        <v>6018</v>
      </c>
      <c r="D2153" s="121">
        <v>20201019</v>
      </c>
      <c r="E2153" s="115">
        <v>40.549999999999997</v>
      </c>
      <c r="F2153" s="122" t="s">
        <v>6019</v>
      </c>
      <c r="G2153" s="122" t="s">
        <v>5206</v>
      </c>
      <c r="H2153" s="121" t="s">
        <v>212</v>
      </c>
    </row>
    <row r="2154" spans="1:8" ht="63.75" x14ac:dyDescent="0.25">
      <c r="A2154" s="121" t="s">
        <v>6020</v>
      </c>
      <c r="B2154" s="115">
        <v>104.6</v>
      </c>
      <c r="C2154" s="122" t="s">
        <v>521</v>
      </c>
      <c r="D2154" s="121">
        <v>20201019</v>
      </c>
      <c r="E2154" s="115">
        <v>104.6</v>
      </c>
      <c r="F2154" s="122" t="s">
        <v>6021</v>
      </c>
      <c r="G2154" s="122" t="s">
        <v>5206</v>
      </c>
      <c r="H2154" s="121" t="s">
        <v>212</v>
      </c>
    </row>
    <row r="2155" spans="1:8" ht="63.75" x14ac:dyDescent="0.25">
      <c r="A2155" s="121" t="s">
        <v>6022</v>
      </c>
      <c r="B2155" s="115">
        <v>12.2</v>
      </c>
      <c r="C2155" s="122" t="s">
        <v>521</v>
      </c>
      <c r="D2155" s="121">
        <v>20201019</v>
      </c>
      <c r="E2155" s="115">
        <v>12.2</v>
      </c>
      <c r="F2155" s="122" t="s">
        <v>6023</v>
      </c>
      <c r="G2155" s="122" t="s">
        <v>5209</v>
      </c>
      <c r="H2155" s="121" t="s">
        <v>212</v>
      </c>
    </row>
    <row r="2156" spans="1:8" ht="63.75" x14ac:dyDescent="0.25">
      <c r="A2156" s="121" t="s">
        <v>6024</v>
      </c>
      <c r="B2156" s="115">
        <v>32.26</v>
      </c>
      <c r="C2156" s="122" t="s">
        <v>6025</v>
      </c>
      <c r="D2156" s="121">
        <v>20201019</v>
      </c>
      <c r="E2156" s="115">
        <v>32.26</v>
      </c>
      <c r="F2156" s="122" t="s">
        <v>6026</v>
      </c>
      <c r="G2156" s="122" t="s">
        <v>5206</v>
      </c>
      <c r="H2156" s="121" t="s">
        <v>212</v>
      </c>
    </row>
    <row r="2157" spans="1:8" ht="63.75" x14ac:dyDescent="0.25">
      <c r="A2157" s="121" t="s">
        <v>6027</v>
      </c>
      <c r="B2157" s="115">
        <v>53</v>
      </c>
      <c r="C2157" s="122" t="s">
        <v>521</v>
      </c>
      <c r="D2157" s="121">
        <v>20201019</v>
      </c>
      <c r="E2157" s="115">
        <v>53</v>
      </c>
      <c r="F2157" s="122" t="s">
        <v>6028</v>
      </c>
      <c r="G2157" s="122" t="s">
        <v>5206</v>
      </c>
      <c r="H2157" s="121" t="s">
        <v>212</v>
      </c>
    </row>
    <row r="2158" spans="1:8" ht="63.75" x14ac:dyDescent="0.25">
      <c r="A2158" s="121" t="s">
        <v>6029</v>
      </c>
      <c r="B2158" s="115">
        <v>6.1</v>
      </c>
      <c r="C2158" s="122" t="s">
        <v>521</v>
      </c>
      <c r="D2158" s="121">
        <v>20201019</v>
      </c>
      <c r="E2158" s="115">
        <v>6.1</v>
      </c>
      <c r="F2158" s="122" t="s">
        <v>6030</v>
      </c>
      <c r="G2158" s="122" t="s">
        <v>5209</v>
      </c>
      <c r="H2158" s="121" t="s">
        <v>212</v>
      </c>
    </row>
    <row r="2159" spans="1:8" ht="63.75" x14ac:dyDescent="0.25">
      <c r="A2159" s="121" t="s">
        <v>6031</v>
      </c>
      <c r="B2159" s="115">
        <v>101.65</v>
      </c>
      <c r="C2159" s="122" t="s">
        <v>6032</v>
      </c>
      <c r="D2159" s="121">
        <v>20201019</v>
      </c>
      <c r="E2159" s="115">
        <v>101.65</v>
      </c>
      <c r="F2159" s="122" t="s">
        <v>6033</v>
      </c>
      <c r="G2159" s="122" t="s">
        <v>5206</v>
      </c>
      <c r="H2159" s="121" t="s">
        <v>212</v>
      </c>
    </row>
    <row r="2160" spans="1:8" ht="63.75" x14ac:dyDescent="0.25">
      <c r="A2160" s="121" t="s">
        <v>6034</v>
      </c>
      <c r="B2160" s="115">
        <v>266</v>
      </c>
      <c r="C2160" s="122" t="s">
        <v>521</v>
      </c>
      <c r="D2160" s="121">
        <v>20201019</v>
      </c>
      <c r="E2160" s="115">
        <v>266</v>
      </c>
      <c r="F2160" s="122" t="s">
        <v>6035</v>
      </c>
      <c r="G2160" s="122" t="s">
        <v>5206</v>
      </c>
      <c r="H2160" s="121" t="s">
        <v>212</v>
      </c>
    </row>
    <row r="2161" spans="1:8" ht="63.75" x14ac:dyDescent="0.25">
      <c r="A2161" s="121" t="s">
        <v>6036</v>
      </c>
      <c r="B2161" s="115">
        <v>15.86</v>
      </c>
      <c r="C2161" s="122" t="s">
        <v>521</v>
      </c>
      <c r="D2161" s="121">
        <v>20201019</v>
      </c>
      <c r="E2161" s="115">
        <v>15.86</v>
      </c>
      <c r="F2161" s="122" t="s">
        <v>6037</v>
      </c>
      <c r="G2161" s="122" t="s">
        <v>5209</v>
      </c>
      <c r="H2161" s="121" t="s">
        <v>212</v>
      </c>
    </row>
    <row r="2162" spans="1:8" ht="51" x14ac:dyDescent="0.25">
      <c r="A2162" s="121" t="s">
        <v>6038</v>
      </c>
      <c r="B2162" s="115">
        <v>61.1</v>
      </c>
      <c r="C2162" s="122" t="s">
        <v>1147</v>
      </c>
      <c r="D2162" s="121">
        <v>20201020</v>
      </c>
      <c r="E2162" s="115">
        <v>18</v>
      </c>
      <c r="F2162" s="122" t="s">
        <v>6039</v>
      </c>
      <c r="G2162" s="122" t="s">
        <v>5206</v>
      </c>
      <c r="H2162" s="121" t="s">
        <v>212</v>
      </c>
    </row>
    <row r="2163" spans="1:8" ht="76.5" x14ac:dyDescent="0.25">
      <c r="A2163" s="121" t="s">
        <v>6040</v>
      </c>
      <c r="B2163" s="115">
        <v>1220</v>
      </c>
      <c r="C2163" s="122" t="s">
        <v>942</v>
      </c>
      <c r="D2163" s="121">
        <v>20200101</v>
      </c>
      <c r="E2163" s="115">
        <v>1220</v>
      </c>
      <c r="F2163" s="122" t="s">
        <v>1213</v>
      </c>
      <c r="G2163" s="122" t="s">
        <v>5563</v>
      </c>
      <c r="H2163" s="121" t="s">
        <v>212</v>
      </c>
    </row>
    <row r="2164" spans="1:8" ht="51" x14ac:dyDescent="0.25">
      <c r="A2164" s="121" t="s">
        <v>6041</v>
      </c>
      <c r="B2164" s="115">
        <v>44.52</v>
      </c>
      <c r="C2164" s="122" t="s">
        <v>607</v>
      </c>
      <c r="D2164" s="121">
        <v>20201020</v>
      </c>
      <c r="E2164" s="115">
        <v>44.52</v>
      </c>
      <c r="F2164" s="122" t="s">
        <v>6042</v>
      </c>
      <c r="G2164" s="122" t="s">
        <v>5206</v>
      </c>
      <c r="H2164" s="121" t="s">
        <v>212</v>
      </c>
    </row>
    <row r="2165" spans="1:8" ht="63.75" x14ac:dyDescent="0.25">
      <c r="A2165" s="121" t="s">
        <v>6043</v>
      </c>
      <c r="B2165" s="115">
        <v>32.26</v>
      </c>
      <c r="C2165" s="122" t="s">
        <v>6044</v>
      </c>
      <c r="D2165" s="121">
        <v>20201020</v>
      </c>
      <c r="E2165" s="115">
        <v>32.26</v>
      </c>
      <c r="F2165" s="122" t="s">
        <v>6045</v>
      </c>
      <c r="G2165" s="122" t="s">
        <v>5206</v>
      </c>
      <c r="H2165" s="121" t="s">
        <v>212</v>
      </c>
    </row>
    <row r="2166" spans="1:8" ht="63.75" x14ac:dyDescent="0.25">
      <c r="A2166" s="121" t="s">
        <v>6046</v>
      </c>
      <c r="B2166" s="115">
        <v>114.1</v>
      </c>
      <c r="C2166" s="122" t="s">
        <v>521</v>
      </c>
      <c r="D2166" s="121">
        <v>20201020</v>
      </c>
      <c r="E2166" s="115">
        <v>114.1</v>
      </c>
      <c r="F2166" s="122" t="s">
        <v>6047</v>
      </c>
      <c r="G2166" s="122" t="s">
        <v>5206</v>
      </c>
      <c r="H2166" s="121" t="s">
        <v>212</v>
      </c>
    </row>
    <row r="2167" spans="1:8" ht="63.75" x14ac:dyDescent="0.25">
      <c r="A2167" s="121" t="s">
        <v>6048</v>
      </c>
      <c r="B2167" s="115">
        <v>6.1</v>
      </c>
      <c r="C2167" s="122" t="s">
        <v>521</v>
      </c>
      <c r="D2167" s="121">
        <v>20201020</v>
      </c>
      <c r="E2167" s="115">
        <v>6.1</v>
      </c>
      <c r="F2167" s="122" t="s">
        <v>6049</v>
      </c>
      <c r="G2167" s="122" t="s">
        <v>5209</v>
      </c>
      <c r="H2167" s="121" t="s">
        <v>212</v>
      </c>
    </row>
    <row r="2168" spans="1:8" ht="63.75" x14ac:dyDescent="0.25">
      <c r="A2168" s="121" t="s">
        <v>6050</v>
      </c>
      <c r="B2168" s="115">
        <v>106.65</v>
      </c>
      <c r="C2168" s="122" t="s">
        <v>2292</v>
      </c>
      <c r="D2168" s="121">
        <v>20201020</v>
      </c>
      <c r="E2168" s="115">
        <v>86.8</v>
      </c>
      <c r="F2168" s="122" t="s">
        <v>6051</v>
      </c>
      <c r="G2168" s="122" t="s">
        <v>5222</v>
      </c>
      <c r="H2168" s="121" t="s">
        <v>212</v>
      </c>
    </row>
    <row r="2169" spans="1:8" ht="63.75" x14ac:dyDescent="0.25">
      <c r="A2169" s="121" t="s">
        <v>6052</v>
      </c>
      <c r="B2169" s="115">
        <v>276</v>
      </c>
      <c r="C2169" s="122" t="s">
        <v>521</v>
      </c>
      <c r="D2169" s="121">
        <v>20201020</v>
      </c>
      <c r="E2169" s="115">
        <v>276</v>
      </c>
      <c r="F2169" s="122" t="s">
        <v>6053</v>
      </c>
      <c r="G2169" s="122" t="s">
        <v>5222</v>
      </c>
      <c r="H2169" s="121" t="s">
        <v>212</v>
      </c>
    </row>
    <row r="2170" spans="1:8" ht="63.75" x14ac:dyDescent="0.25">
      <c r="A2170" s="121" t="s">
        <v>6054</v>
      </c>
      <c r="B2170" s="115">
        <v>15.86</v>
      </c>
      <c r="C2170" s="122" t="s">
        <v>521</v>
      </c>
      <c r="D2170" s="121">
        <v>20201020</v>
      </c>
      <c r="E2170" s="115">
        <v>15.86</v>
      </c>
      <c r="F2170" s="122" t="s">
        <v>6055</v>
      </c>
      <c r="G2170" s="122" t="s">
        <v>5209</v>
      </c>
      <c r="H2170" s="121" t="s">
        <v>212</v>
      </c>
    </row>
    <row r="2171" spans="1:8" ht="51" x14ac:dyDescent="0.25">
      <c r="A2171" s="121" t="s">
        <v>6056</v>
      </c>
      <c r="B2171" s="115">
        <v>141.65</v>
      </c>
      <c r="C2171" s="122" t="s">
        <v>479</v>
      </c>
      <c r="D2171" s="121">
        <v>20201020</v>
      </c>
      <c r="E2171" s="115">
        <v>141.65</v>
      </c>
      <c r="F2171" s="122" t="s">
        <v>6057</v>
      </c>
      <c r="G2171" s="122" t="s">
        <v>5222</v>
      </c>
      <c r="H2171" s="121" t="s">
        <v>212</v>
      </c>
    </row>
    <row r="2172" spans="1:8" ht="63.75" x14ac:dyDescent="0.25">
      <c r="A2172" s="121" t="s">
        <v>6058</v>
      </c>
      <c r="B2172" s="115">
        <v>174</v>
      </c>
      <c r="C2172" s="122" t="s">
        <v>521</v>
      </c>
      <c r="D2172" s="121">
        <v>20201020</v>
      </c>
      <c r="E2172" s="115">
        <v>174</v>
      </c>
      <c r="F2172" s="122" t="s">
        <v>6059</v>
      </c>
      <c r="G2172" s="122" t="s">
        <v>5222</v>
      </c>
      <c r="H2172" s="121" t="s">
        <v>212</v>
      </c>
    </row>
    <row r="2173" spans="1:8" ht="63.75" x14ac:dyDescent="0.25">
      <c r="A2173" s="121" t="s">
        <v>6060</v>
      </c>
      <c r="B2173" s="115">
        <v>6.1</v>
      </c>
      <c r="C2173" s="122" t="s">
        <v>521</v>
      </c>
      <c r="D2173" s="121">
        <v>20201020</v>
      </c>
      <c r="E2173" s="115">
        <v>6.1</v>
      </c>
      <c r="F2173" s="122" t="s">
        <v>6061</v>
      </c>
      <c r="G2173" s="122" t="s">
        <v>5209</v>
      </c>
      <c r="H2173" s="121" t="s">
        <v>212</v>
      </c>
    </row>
    <row r="2174" spans="1:8" ht="51" x14ac:dyDescent="0.25">
      <c r="A2174" s="121" t="s">
        <v>6062</v>
      </c>
      <c r="B2174" s="115">
        <v>32504.93</v>
      </c>
      <c r="C2174" s="122" t="s">
        <v>1052</v>
      </c>
      <c r="D2174" s="121">
        <v>20200101</v>
      </c>
      <c r="E2174" s="115">
        <v>12369.31</v>
      </c>
      <c r="F2174" s="122" t="s">
        <v>6063</v>
      </c>
      <c r="G2174" s="122" t="s">
        <v>6064</v>
      </c>
      <c r="H2174" s="121" t="s">
        <v>212</v>
      </c>
    </row>
    <row r="2175" spans="1:8" ht="76.5" x14ac:dyDescent="0.25">
      <c r="A2175" s="121" t="s">
        <v>6065</v>
      </c>
      <c r="B2175" s="115">
        <v>40000</v>
      </c>
      <c r="C2175" s="122" t="s">
        <v>4010</v>
      </c>
      <c r="D2175" s="121">
        <v>20200101</v>
      </c>
      <c r="E2175" s="115">
        <v>40000</v>
      </c>
      <c r="F2175" s="122" t="s">
        <v>4253</v>
      </c>
      <c r="G2175" s="122" t="s">
        <v>6066</v>
      </c>
      <c r="H2175" s="121" t="s">
        <v>212</v>
      </c>
    </row>
    <row r="2176" spans="1:8" ht="63.75" x14ac:dyDescent="0.25">
      <c r="A2176" s="121" t="s">
        <v>6067</v>
      </c>
      <c r="B2176" s="115">
        <v>17450.669999999998</v>
      </c>
      <c r="C2176" s="122" t="s">
        <v>409</v>
      </c>
      <c r="D2176" s="121">
        <v>20200101</v>
      </c>
      <c r="E2176" s="115">
        <v>17450.669999999998</v>
      </c>
      <c r="F2176" s="122" t="s">
        <v>4256</v>
      </c>
      <c r="G2176" s="122" t="s">
        <v>6068</v>
      </c>
      <c r="H2176" s="121" t="s">
        <v>212</v>
      </c>
    </row>
    <row r="2177" spans="1:8" ht="63.75" x14ac:dyDescent="0.25">
      <c r="A2177" s="121" t="s">
        <v>6069</v>
      </c>
      <c r="B2177" s="115">
        <v>6800</v>
      </c>
      <c r="C2177" s="122" t="s">
        <v>332</v>
      </c>
      <c r="D2177" s="121">
        <v>20200101</v>
      </c>
      <c r="E2177" s="115">
        <v>6800</v>
      </c>
      <c r="F2177" s="122" t="s">
        <v>4259</v>
      </c>
      <c r="G2177" s="122" t="s">
        <v>6070</v>
      </c>
      <c r="H2177" s="121" t="s">
        <v>212</v>
      </c>
    </row>
    <row r="2178" spans="1:8" ht="51" x14ac:dyDescent="0.25">
      <c r="A2178" s="121" t="s">
        <v>6071</v>
      </c>
      <c r="B2178" s="115">
        <v>22.26</v>
      </c>
      <c r="C2178" s="122" t="s">
        <v>6072</v>
      </c>
      <c r="D2178" s="121">
        <v>20201023</v>
      </c>
      <c r="E2178" s="115">
        <v>22.26</v>
      </c>
      <c r="F2178" s="122" t="s">
        <v>6073</v>
      </c>
      <c r="G2178" s="122" t="s">
        <v>5206</v>
      </c>
      <c r="H2178" s="121" t="s">
        <v>212</v>
      </c>
    </row>
    <row r="2179" spans="1:8" ht="63.75" x14ac:dyDescent="0.25">
      <c r="A2179" s="121" t="s">
        <v>6074</v>
      </c>
      <c r="B2179" s="115">
        <v>114.04</v>
      </c>
      <c r="C2179" s="122" t="s">
        <v>5029</v>
      </c>
      <c r="D2179" s="121">
        <v>20201023</v>
      </c>
      <c r="E2179" s="115">
        <v>98.54</v>
      </c>
      <c r="F2179" s="122" t="s">
        <v>6075</v>
      </c>
      <c r="G2179" s="122" t="s">
        <v>5222</v>
      </c>
      <c r="H2179" s="121" t="s">
        <v>212</v>
      </c>
    </row>
    <row r="2180" spans="1:8" ht="63.75" x14ac:dyDescent="0.25">
      <c r="A2180" s="121" t="s">
        <v>6076</v>
      </c>
      <c r="B2180" s="115">
        <v>335.5</v>
      </c>
      <c r="C2180" s="122" t="s">
        <v>521</v>
      </c>
      <c r="D2180" s="121">
        <v>20201023</v>
      </c>
      <c r="E2180" s="115">
        <v>335.5</v>
      </c>
      <c r="F2180" s="122" t="s">
        <v>6077</v>
      </c>
      <c r="G2180" s="122" t="s">
        <v>5222</v>
      </c>
      <c r="H2180" s="121" t="s">
        <v>212</v>
      </c>
    </row>
    <row r="2181" spans="1:8" ht="63.75" x14ac:dyDescent="0.25">
      <c r="A2181" s="121" t="s">
        <v>6078</v>
      </c>
      <c r="B2181" s="115">
        <v>15.86</v>
      </c>
      <c r="C2181" s="122" t="s">
        <v>521</v>
      </c>
      <c r="D2181" s="121">
        <v>20201023</v>
      </c>
      <c r="E2181" s="115">
        <v>15.86</v>
      </c>
      <c r="F2181" s="122" t="s">
        <v>6079</v>
      </c>
      <c r="G2181" s="122" t="s">
        <v>5209</v>
      </c>
      <c r="H2181" s="121" t="s">
        <v>212</v>
      </c>
    </row>
    <row r="2182" spans="1:8" ht="63.75" x14ac:dyDescent="0.25">
      <c r="A2182" s="121" t="s">
        <v>6080</v>
      </c>
      <c r="B2182" s="115">
        <v>66.78</v>
      </c>
      <c r="C2182" s="122" t="s">
        <v>6081</v>
      </c>
      <c r="D2182" s="121">
        <v>20201027</v>
      </c>
      <c r="E2182" s="115">
        <v>66.78</v>
      </c>
      <c r="F2182" s="122" t="s">
        <v>6082</v>
      </c>
      <c r="G2182" s="122" t="s">
        <v>5206</v>
      </c>
      <c r="H2182" s="121" t="s">
        <v>212</v>
      </c>
    </row>
    <row r="2183" spans="1:8" ht="63.75" x14ac:dyDescent="0.25">
      <c r="A2183" s="121" t="s">
        <v>6083</v>
      </c>
      <c r="B2183" s="115">
        <v>164</v>
      </c>
      <c r="C2183" s="122" t="s">
        <v>521</v>
      </c>
      <c r="D2183" s="121">
        <v>20201027</v>
      </c>
      <c r="E2183" s="115">
        <v>164</v>
      </c>
      <c r="F2183" s="122" t="s">
        <v>6084</v>
      </c>
      <c r="G2183" s="122" t="s">
        <v>5206</v>
      </c>
      <c r="H2183" s="121" t="s">
        <v>212</v>
      </c>
    </row>
    <row r="2184" spans="1:8" ht="63.75" x14ac:dyDescent="0.25">
      <c r="A2184" s="121" t="s">
        <v>6085</v>
      </c>
      <c r="B2184" s="115">
        <v>9.76</v>
      </c>
      <c r="C2184" s="122" t="s">
        <v>521</v>
      </c>
      <c r="D2184" s="121">
        <v>20201027</v>
      </c>
      <c r="E2184" s="115">
        <v>9.76</v>
      </c>
      <c r="F2184" s="122" t="s">
        <v>6086</v>
      </c>
      <c r="G2184" s="122" t="s">
        <v>5209</v>
      </c>
      <c r="H2184" s="121" t="s">
        <v>212</v>
      </c>
    </row>
    <row r="2185" spans="1:8" ht="76.5" x14ac:dyDescent="0.25">
      <c r="A2185" s="121" t="s">
        <v>6087</v>
      </c>
      <c r="B2185" s="115">
        <v>206.18</v>
      </c>
      <c r="C2185" s="122" t="s">
        <v>832</v>
      </c>
      <c r="D2185" s="121">
        <v>20201029</v>
      </c>
      <c r="E2185" s="115">
        <v>0.27</v>
      </c>
      <c r="F2185" s="122" t="s">
        <v>6088</v>
      </c>
      <c r="G2185" s="122" t="s">
        <v>6089</v>
      </c>
      <c r="H2185" s="121" t="s">
        <v>212</v>
      </c>
    </row>
    <row r="2186" spans="1:8" ht="63.75" x14ac:dyDescent="0.25">
      <c r="A2186" s="121" t="s">
        <v>6090</v>
      </c>
      <c r="B2186" s="115">
        <v>11224</v>
      </c>
      <c r="C2186" s="122" t="s">
        <v>500</v>
      </c>
      <c r="D2186" s="121">
        <v>20201102</v>
      </c>
      <c r="E2186" s="115">
        <v>11224</v>
      </c>
      <c r="F2186" s="122" t="s">
        <v>6091</v>
      </c>
      <c r="G2186" s="122" t="s">
        <v>6064</v>
      </c>
      <c r="H2186" s="121" t="s">
        <v>212</v>
      </c>
    </row>
    <row r="2187" spans="1:8" ht="51" x14ac:dyDescent="0.25">
      <c r="A2187" s="121" t="s">
        <v>6092</v>
      </c>
      <c r="B2187" s="115">
        <v>8815.93</v>
      </c>
      <c r="C2187" s="122" t="s">
        <v>832</v>
      </c>
      <c r="D2187" s="121">
        <v>20201103</v>
      </c>
      <c r="E2187" s="115">
        <v>1120.55</v>
      </c>
      <c r="F2187" s="122" t="s">
        <v>6093</v>
      </c>
      <c r="G2187" s="122" t="s">
        <v>5674</v>
      </c>
      <c r="H2187" s="121" t="s">
        <v>212</v>
      </c>
    </row>
    <row r="2188" spans="1:8" ht="51" x14ac:dyDescent="0.25">
      <c r="A2188" s="121" t="s">
        <v>6094</v>
      </c>
      <c r="B2188" s="115">
        <v>30.55</v>
      </c>
      <c r="C2188" s="122" t="s">
        <v>2491</v>
      </c>
      <c r="D2188" s="121">
        <v>20201104</v>
      </c>
      <c r="E2188" s="115">
        <v>30.55</v>
      </c>
      <c r="F2188" s="122" t="s">
        <v>6095</v>
      </c>
      <c r="G2188" s="122" t="s">
        <v>5206</v>
      </c>
      <c r="H2188" s="121" t="s">
        <v>212</v>
      </c>
    </row>
    <row r="2189" spans="1:8" ht="51" x14ac:dyDescent="0.25">
      <c r="A2189" s="121" t="s">
        <v>6096</v>
      </c>
      <c r="B2189" s="115">
        <v>30.55</v>
      </c>
      <c r="C2189" s="122" t="s">
        <v>1147</v>
      </c>
      <c r="D2189" s="121">
        <v>20201104</v>
      </c>
      <c r="E2189" s="115">
        <v>14.85</v>
      </c>
      <c r="F2189" s="122" t="s">
        <v>6097</v>
      </c>
      <c r="G2189" s="122" t="s">
        <v>5206</v>
      </c>
      <c r="H2189" s="121" t="s">
        <v>212</v>
      </c>
    </row>
    <row r="2190" spans="1:8" ht="51" x14ac:dyDescent="0.25">
      <c r="A2190" s="121" t="s">
        <v>6098</v>
      </c>
      <c r="B2190" s="115">
        <v>30.55</v>
      </c>
      <c r="C2190" s="122" t="s">
        <v>5855</v>
      </c>
      <c r="D2190" s="121">
        <v>20201104</v>
      </c>
      <c r="E2190" s="115">
        <v>30.55</v>
      </c>
      <c r="F2190" s="122" t="s">
        <v>6099</v>
      </c>
      <c r="G2190" s="122" t="s">
        <v>5206</v>
      </c>
      <c r="H2190" s="121" t="s">
        <v>212</v>
      </c>
    </row>
    <row r="2191" spans="1:8" ht="63.75" x14ac:dyDescent="0.25">
      <c r="A2191" s="121" t="s">
        <v>6100</v>
      </c>
      <c r="B2191" s="115">
        <v>106.65</v>
      </c>
      <c r="C2191" s="122" t="s">
        <v>6101</v>
      </c>
      <c r="D2191" s="121">
        <v>20201105</v>
      </c>
      <c r="E2191" s="115">
        <v>106.65</v>
      </c>
      <c r="F2191" s="122" t="s">
        <v>6102</v>
      </c>
      <c r="G2191" s="122" t="s">
        <v>5206</v>
      </c>
      <c r="H2191" s="121" t="s">
        <v>212</v>
      </c>
    </row>
    <row r="2192" spans="1:8" ht="63.75" x14ac:dyDescent="0.25">
      <c r="A2192" s="121" t="s">
        <v>6103</v>
      </c>
      <c r="B2192" s="115">
        <v>289.33999999999997</v>
      </c>
      <c r="C2192" s="122" t="s">
        <v>521</v>
      </c>
      <c r="D2192" s="121">
        <v>20201105</v>
      </c>
      <c r="E2192" s="115">
        <v>21.59</v>
      </c>
      <c r="F2192" s="122" t="s">
        <v>6104</v>
      </c>
      <c r="G2192" s="122" t="s">
        <v>5206</v>
      </c>
      <c r="H2192" s="121" t="s">
        <v>212</v>
      </c>
    </row>
    <row r="2193" spans="1:8" ht="63.75" x14ac:dyDescent="0.25">
      <c r="A2193" s="121" t="s">
        <v>6105</v>
      </c>
      <c r="B2193" s="115">
        <v>91.65</v>
      </c>
      <c r="C2193" s="122" t="s">
        <v>2018</v>
      </c>
      <c r="D2193" s="121">
        <v>20201105</v>
      </c>
      <c r="E2193" s="115">
        <v>91.65</v>
      </c>
      <c r="F2193" s="122" t="s">
        <v>6106</v>
      </c>
      <c r="G2193" s="122" t="s">
        <v>5206</v>
      </c>
      <c r="H2193" s="121" t="s">
        <v>212</v>
      </c>
    </row>
    <row r="2194" spans="1:8" ht="76.5" x14ac:dyDescent="0.25">
      <c r="A2194" s="121" t="s">
        <v>6107</v>
      </c>
      <c r="B2194" s="115">
        <v>2000</v>
      </c>
      <c r="C2194" s="122" t="s">
        <v>1058</v>
      </c>
      <c r="D2194" s="121">
        <v>20201109</v>
      </c>
      <c r="E2194" s="115">
        <v>2000</v>
      </c>
      <c r="F2194" s="122" t="s">
        <v>1219</v>
      </c>
      <c r="G2194" s="122" t="s">
        <v>5566</v>
      </c>
      <c r="H2194" s="121" t="s">
        <v>212</v>
      </c>
    </row>
    <row r="2195" spans="1:8" ht="51" x14ac:dyDescent="0.25">
      <c r="A2195" s="121" t="s">
        <v>6108</v>
      </c>
      <c r="B2195" s="115">
        <v>22.26</v>
      </c>
      <c r="C2195" s="122" t="s">
        <v>511</v>
      </c>
      <c r="D2195" s="121">
        <v>20201109</v>
      </c>
      <c r="E2195" s="115">
        <v>22.26</v>
      </c>
      <c r="F2195" s="122" t="s">
        <v>6109</v>
      </c>
      <c r="G2195" s="122" t="s">
        <v>5523</v>
      </c>
      <c r="H2195" s="121" t="s">
        <v>212</v>
      </c>
    </row>
    <row r="2196" spans="1:8" ht="51" x14ac:dyDescent="0.25">
      <c r="A2196" s="121" t="s">
        <v>6110</v>
      </c>
      <c r="B2196" s="115">
        <v>22.26</v>
      </c>
      <c r="C2196" s="122" t="s">
        <v>542</v>
      </c>
      <c r="D2196" s="121">
        <v>20201109</v>
      </c>
      <c r="E2196" s="115">
        <v>13.96</v>
      </c>
      <c r="F2196" s="122" t="s">
        <v>6111</v>
      </c>
      <c r="G2196" s="122" t="s">
        <v>5523</v>
      </c>
      <c r="H2196" s="121" t="s">
        <v>212</v>
      </c>
    </row>
    <row r="2197" spans="1:8" ht="51" x14ac:dyDescent="0.25">
      <c r="A2197" s="121" t="s">
        <v>6112</v>
      </c>
      <c r="B2197" s="115">
        <v>42.26</v>
      </c>
      <c r="C2197" s="122" t="s">
        <v>542</v>
      </c>
      <c r="D2197" s="121">
        <v>20201110</v>
      </c>
      <c r="E2197" s="115">
        <v>16.059999999999999</v>
      </c>
      <c r="F2197" s="122" t="s">
        <v>6113</v>
      </c>
      <c r="G2197" s="122" t="s">
        <v>5523</v>
      </c>
      <c r="H2197" s="121" t="s">
        <v>212</v>
      </c>
    </row>
    <row r="2198" spans="1:8" ht="51" x14ac:dyDescent="0.25">
      <c r="A2198" s="121" t="s">
        <v>6114</v>
      </c>
      <c r="B2198" s="115">
        <v>61.1</v>
      </c>
      <c r="C2198" s="122" t="s">
        <v>6115</v>
      </c>
      <c r="D2198" s="121">
        <v>20201111</v>
      </c>
      <c r="E2198" s="115">
        <v>61.1</v>
      </c>
      <c r="F2198" s="122" t="s">
        <v>6116</v>
      </c>
      <c r="G2198" s="122" t="s">
        <v>5206</v>
      </c>
      <c r="H2198" s="121" t="s">
        <v>212</v>
      </c>
    </row>
    <row r="2199" spans="1:8" ht="51" x14ac:dyDescent="0.25">
      <c r="A2199" s="121" t="s">
        <v>6117</v>
      </c>
      <c r="B2199" s="115">
        <v>61.1</v>
      </c>
      <c r="C2199" s="122" t="s">
        <v>6115</v>
      </c>
      <c r="D2199" s="121">
        <v>20201111</v>
      </c>
      <c r="E2199" s="115">
        <v>61.1</v>
      </c>
      <c r="F2199" s="122" t="s">
        <v>6118</v>
      </c>
      <c r="G2199" s="122" t="s">
        <v>5206</v>
      </c>
      <c r="H2199" s="121" t="s">
        <v>212</v>
      </c>
    </row>
    <row r="2200" spans="1:8" ht="25.5" x14ac:dyDescent="0.25">
      <c r="A2200" s="121" t="s">
        <v>6119</v>
      </c>
      <c r="B2200" s="115">
        <v>50000</v>
      </c>
      <c r="C2200" s="122" t="s">
        <v>930</v>
      </c>
      <c r="D2200" s="121">
        <v>20201111</v>
      </c>
      <c r="E2200" s="115">
        <v>50000</v>
      </c>
      <c r="F2200" s="122" t="s">
        <v>6120</v>
      </c>
      <c r="G2200" s="122" t="s">
        <v>6121</v>
      </c>
      <c r="H2200" s="121" t="s">
        <v>212</v>
      </c>
    </row>
    <row r="2201" spans="1:8" ht="25.5" x14ac:dyDescent="0.25">
      <c r="A2201" s="121" t="s">
        <v>6122</v>
      </c>
      <c r="B2201" s="115">
        <v>9926</v>
      </c>
      <c r="C2201" s="122" t="s">
        <v>930</v>
      </c>
      <c r="D2201" s="121">
        <v>20201111</v>
      </c>
      <c r="E2201" s="115">
        <v>9926</v>
      </c>
      <c r="F2201" s="122" t="s">
        <v>6123</v>
      </c>
      <c r="G2201" s="122" t="s">
        <v>5720</v>
      </c>
      <c r="H2201" s="121" t="s">
        <v>212</v>
      </c>
    </row>
    <row r="2202" spans="1:8" ht="63.75" x14ac:dyDescent="0.25">
      <c r="A2202" s="121" t="s">
        <v>6124</v>
      </c>
      <c r="B2202" s="115">
        <v>34696.800000000003</v>
      </c>
      <c r="C2202" s="122" t="s">
        <v>6125</v>
      </c>
      <c r="D2202" s="121">
        <v>20201112</v>
      </c>
      <c r="E2202" s="115">
        <v>34696.800000000003</v>
      </c>
      <c r="F2202" s="122" t="s">
        <v>6126</v>
      </c>
      <c r="G2202" s="122" t="s">
        <v>6127</v>
      </c>
      <c r="H2202" s="121" t="s">
        <v>212</v>
      </c>
    </row>
    <row r="2203" spans="1:8" ht="76.5" x14ac:dyDescent="0.25">
      <c r="A2203" s="121" t="s">
        <v>6128</v>
      </c>
      <c r="B2203" s="115">
        <v>12999.1</v>
      </c>
      <c r="C2203" s="122" t="s">
        <v>4387</v>
      </c>
      <c r="D2203" s="121">
        <v>20201117</v>
      </c>
      <c r="E2203" s="115">
        <v>8989.2800000000007</v>
      </c>
      <c r="F2203" s="122" t="s">
        <v>6129</v>
      </c>
      <c r="G2203" s="122" t="s">
        <v>6130</v>
      </c>
      <c r="H2203" s="121" t="s">
        <v>212</v>
      </c>
    </row>
    <row r="2204" spans="1:8" ht="51" x14ac:dyDescent="0.25">
      <c r="A2204" s="121" t="s">
        <v>6131</v>
      </c>
      <c r="B2204" s="115">
        <v>30.55</v>
      </c>
      <c r="C2204" s="122" t="s">
        <v>6115</v>
      </c>
      <c r="D2204" s="121">
        <v>20201117</v>
      </c>
      <c r="E2204" s="115">
        <v>30.55</v>
      </c>
      <c r="F2204" s="122" t="s">
        <v>6132</v>
      </c>
      <c r="G2204" s="122" t="s">
        <v>5206</v>
      </c>
      <c r="H2204" s="121" t="s">
        <v>212</v>
      </c>
    </row>
    <row r="2205" spans="1:8" ht="76.5" x14ac:dyDescent="0.25">
      <c r="A2205" s="121" t="s">
        <v>6133</v>
      </c>
      <c r="B2205" s="115">
        <v>13627</v>
      </c>
      <c r="C2205" s="122" t="s">
        <v>6134</v>
      </c>
      <c r="D2205" s="121">
        <v>20201117</v>
      </c>
      <c r="E2205" s="115">
        <v>13627</v>
      </c>
      <c r="F2205" s="122" t="s">
        <v>6135</v>
      </c>
      <c r="G2205" s="122" t="s">
        <v>6136</v>
      </c>
      <c r="H2205" s="121" t="s">
        <v>212</v>
      </c>
    </row>
    <row r="2206" spans="1:8" ht="25.5" x14ac:dyDescent="0.25">
      <c r="A2206" s="121" t="s">
        <v>6137</v>
      </c>
      <c r="B2206" s="115">
        <v>133</v>
      </c>
      <c r="C2206" s="122" t="s">
        <v>2631</v>
      </c>
      <c r="D2206" s="121">
        <v>20201127</v>
      </c>
      <c r="E2206" s="115">
        <v>133</v>
      </c>
      <c r="F2206" s="122" t="s">
        <v>6138</v>
      </c>
      <c r="G2206" s="122" t="s">
        <v>5214</v>
      </c>
      <c r="H2206" s="121" t="s">
        <v>212</v>
      </c>
    </row>
    <row r="2207" spans="1:8" ht="76.5" x14ac:dyDescent="0.25">
      <c r="A2207" s="121" t="s">
        <v>6139</v>
      </c>
      <c r="B2207" s="115">
        <v>51320</v>
      </c>
      <c r="C2207" s="122" t="s">
        <v>409</v>
      </c>
      <c r="D2207" s="121">
        <v>20200101</v>
      </c>
      <c r="E2207" s="115">
        <v>46760</v>
      </c>
      <c r="F2207" s="122" t="s">
        <v>6140</v>
      </c>
      <c r="G2207" s="122" t="s">
        <v>5692</v>
      </c>
      <c r="H2207" s="121" t="s">
        <v>212</v>
      </c>
    </row>
    <row r="2208" spans="1:8" ht="38.25" x14ac:dyDescent="0.25">
      <c r="A2208" s="121" t="s">
        <v>6141</v>
      </c>
      <c r="B2208" s="115">
        <v>6000</v>
      </c>
      <c r="C2208" s="122" t="s">
        <v>545</v>
      </c>
      <c r="D2208" s="121">
        <v>20201130</v>
      </c>
      <c r="E2208" s="115">
        <v>6000</v>
      </c>
      <c r="F2208" s="122" t="s">
        <v>1242</v>
      </c>
      <c r="G2208" s="122" t="s">
        <v>5563</v>
      </c>
      <c r="H2208" s="121" t="s">
        <v>212</v>
      </c>
    </row>
    <row r="2209" spans="1:8" ht="76.5" x14ac:dyDescent="0.25">
      <c r="A2209" s="121" t="s">
        <v>6142</v>
      </c>
      <c r="B2209" s="115">
        <v>1619.44</v>
      </c>
      <c r="C2209" s="122" t="s">
        <v>930</v>
      </c>
      <c r="D2209" s="121">
        <v>20201207</v>
      </c>
      <c r="E2209" s="115">
        <v>1294.44</v>
      </c>
      <c r="F2209" s="122" t="s">
        <v>6143</v>
      </c>
      <c r="G2209" s="122" t="s">
        <v>6144</v>
      </c>
      <c r="H2209" s="121" t="s">
        <v>212</v>
      </c>
    </row>
    <row r="2210" spans="1:8" ht="76.5" x14ac:dyDescent="0.25">
      <c r="A2210" s="121" t="s">
        <v>6145</v>
      </c>
      <c r="B2210" s="115">
        <v>6783.47</v>
      </c>
      <c r="C2210" s="122" t="s">
        <v>930</v>
      </c>
      <c r="D2210" s="121">
        <v>20201207</v>
      </c>
      <c r="E2210" s="115">
        <v>974.2</v>
      </c>
      <c r="F2210" s="122" t="s">
        <v>6143</v>
      </c>
      <c r="G2210" s="122" t="s">
        <v>6146</v>
      </c>
      <c r="H2210" s="121" t="s">
        <v>212</v>
      </c>
    </row>
    <row r="2211" spans="1:8" ht="76.5" x14ac:dyDescent="0.25">
      <c r="A2211" s="121" t="s">
        <v>6147</v>
      </c>
      <c r="B2211" s="115">
        <v>26468.38</v>
      </c>
      <c r="C2211" s="122" t="s">
        <v>930</v>
      </c>
      <c r="D2211" s="121">
        <v>20201207</v>
      </c>
      <c r="E2211" s="115">
        <v>21581.48</v>
      </c>
      <c r="F2211" s="122" t="s">
        <v>6143</v>
      </c>
      <c r="G2211" s="122" t="s">
        <v>6148</v>
      </c>
      <c r="H2211" s="121" t="s">
        <v>212</v>
      </c>
    </row>
    <row r="2212" spans="1:8" ht="76.5" x14ac:dyDescent="0.25">
      <c r="A2212" s="121" t="s">
        <v>6149</v>
      </c>
      <c r="B2212" s="115">
        <v>6443.02</v>
      </c>
      <c r="C2212" s="122" t="s">
        <v>930</v>
      </c>
      <c r="D2212" s="121">
        <v>20201207</v>
      </c>
      <c r="E2212" s="115">
        <v>277.47000000000003</v>
      </c>
      <c r="F2212" s="122" t="s">
        <v>6143</v>
      </c>
      <c r="G2212" s="122" t="s">
        <v>6150</v>
      </c>
      <c r="H2212" s="121" t="s">
        <v>212</v>
      </c>
    </row>
    <row r="2213" spans="1:8" ht="51" x14ac:dyDescent="0.25">
      <c r="A2213" s="121" t="s">
        <v>6151</v>
      </c>
      <c r="B2213" s="115">
        <v>100</v>
      </c>
      <c r="C2213" s="122" t="s">
        <v>479</v>
      </c>
      <c r="D2213" s="121">
        <v>20201211</v>
      </c>
      <c r="E2213" s="115">
        <v>100</v>
      </c>
      <c r="F2213" s="122" t="s">
        <v>6152</v>
      </c>
      <c r="G2213" s="122" t="s">
        <v>5222</v>
      </c>
      <c r="H2213" s="121" t="s">
        <v>212</v>
      </c>
    </row>
    <row r="2214" spans="1:8" ht="51" x14ac:dyDescent="0.25">
      <c r="A2214" s="121" t="s">
        <v>6153</v>
      </c>
      <c r="B2214" s="115">
        <v>621.84</v>
      </c>
      <c r="C2214" s="122" t="s">
        <v>766</v>
      </c>
      <c r="D2214" s="121">
        <v>20200101</v>
      </c>
      <c r="E2214" s="115">
        <v>621.84</v>
      </c>
      <c r="F2214" s="122" t="s">
        <v>4370</v>
      </c>
      <c r="G2214" s="122" t="s">
        <v>6154</v>
      </c>
      <c r="H2214" s="121" t="s">
        <v>212</v>
      </c>
    </row>
    <row r="2215" spans="1:8" ht="51" x14ac:dyDescent="0.25">
      <c r="A2215" s="121" t="s">
        <v>6155</v>
      </c>
      <c r="B2215" s="115">
        <v>1354.2</v>
      </c>
      <c r="C2215" s="122" t="s">
        <v>1005</v>
      </c>
      <c r="D2215" s="121">
        <v>20201211</v>
      </c>
      <c r="E2215" s="115">
        <v>63.48</v>
      </c>
      <c r="F2215" s="122" t="s">
        <v>6156</v>
      </c>
      <c r="G2215" s="122" t="s">
        <v>5681</v>
      </c>
      <c r="H2215" s="121" t="s">
        <v>212</v>
      </c>
    </row>
    <row r="2216" spans="1:8" ht="51" x14ac:dyDescent="0.25">
      <c r="A2216" s="121" t="s">
        <v>6157</v>
      </c>
      <c r="B2216" s="115">
        <v>6844.2</v>
      </c>
      <c r="C2216" s="122" t="s">
        <v>1005</v>
      </c>
      <c r="D2216" s="121">
        <v>20201211</v>
      </c>
      <c r="E2216" s="115">
        <v>4222.71</v>
      </c>
      <c r="F2216" s="122" t="s">
        <v>6158</v>
      </c>
      <c r="G2216" s="122" t="s">
        <v>5688</v>
      </c>
      <c r="H2216" s="121" t="s">
        <v>212</v>
      </c>
    </row>
    <row r="2217" spans="1:8" ht="38.25" x14ac:dyDescent="0.25">
      <c r="A2217" s="121" t="s">
        <v>6159</v>
      </c>
      <c r="B2217" s="115">
        <v>1354.2</v>
      </c>
      <c r="C2217" s="122" t="s">
        <v>1005</v>
      </c>
      <c r="D2217" s="121">
        <v>20201211</v>
      </c>
      <c r="E2217" s="115">
        <v>63.48</v>
      </c>
      <c r="F2217" s="122" t="s">
        <v>6160</v>
      </c>
      <c r="G2217" s="122" t="s">
        <v>6161</v>
      </c>
      <c r="H2217" s="121" t="s">
        <v>212</v>
      </c>
    </row>
    <row r="2218" spans="1:8" ht="38.25" x14ac:dyDescent="0.25">
      <c r="A2218" s="121" t="s">
        <v>6162</v>
      </c>
      <c r="B2218" s="115">
        <v>4028.44</v>
      </c>
      <c r="C2218" s="122" t="s">
        <v>1005</v>
      </c>
      <c r="D2218" s="121">
        <v>20201211</v>
      </c>
      <c r="E2218" s="115">
        <v>223.48</v>
      </c>
      <c r="F2218" s="122" t="s">
        <v>6163</v>
      </c>
      <c r="G2218" s="122" t="s">
        <v>6164</v>
      </c>
      <c r="H2218" s="121" t="s">
        <v>212</v>
      </c>
    </row>
    <row r="2219" spans="1:8" ht="38.25" x14ac:dyDescent="0.25">
      <c r="A2219" s="121" t="s">
        <v>6165</v>
      </c>
      <c r="B2219" s="115">
        <v>3125.64</v>
      </c>
      <c r="C2219" s="122" t="s">
        <v>1005</v>
      </c>
      <c r="D2219" s="121">
        <v>20201211</v>
      </c>
      <c r="E2219" s="115">
        <v>181.19</v>
      </c>
      <c r="F2219" s="122" t="s">
        <v>6166</v>
      </c>
      <c r="G2219" s="122" t="s">
        <v>6167</v>
      </c>
      <c r="H2219" s="121" t="s">
        <v>212</v>
      </c>
    </row>
    <row r="2220" spans="1:8" ht="63.75" x14ac:dyDescent="0.25">
      <c r="A2220" s="121" t="s">
        <v>6168</v>
      </c>
      <c r="B2220" s="115">
        <v>244.31</v>
      </c>
      <c r="C2220" s="122" t="s">
        <v>591</v>
      </c>
      <c r="D2220" s="121">
        <v>20201215</v>
      </c>
      <c r="E2220" s="115">
        <v>44.06</v>
      </c>
      <c r="F2220" s="122" t="s">
        <v>6169</v>
      </c>
      <c r="G2220" s="122" t="s">
        <v>6161</v>
      </c>
      <c r="H2220" s="121" t="s">
        <v>212</v>
      </c>
    </row>
    <row r="2221" spans="1:8" ht="63.75" x14ac:dyDescent="0.25">
      <c r="A2221" s="121" t="s">
        <v>6170</v>
      </c>
      <c r="B2221" s="115">
        <v>0.02</v>
      </c>
      <c r="C2221" s="122" t="s">
        <v>396</v>
      </c>
      <c r="D2221" s="121">
        <v>20201216</v>
      </c>
      <c r="E2221" s="115">
        <v>0.02</v>
      </c>
      <c r="F2221" s="122" t="s">
        <v>6171</v>
      </c>
      <c r="G2221" s="122" t="s">
        <v>6172</v>
      </c>
      <c r="H2221" s="121" t="s">
        <v>212</v>
      </c>
    </row>
    <row r="2222" spans="1:8" ht="76.5" x14ac:dyDescent="0.25">
      <c r="A2222" s="121" t="s">
        <v>6173</v>
      </c>
      <c r="B2222" s="115">
        <v>47000</v>
      </c>
      <c r="C2222" s="122" t="s">
        <v>1166</v>
      </c>
      <c r="D2222" s="121">
        <v>20201216</v>
      </c>
      <c r="E2222" s="115">
        <v>47000</v>
      </c>
      <c r="F2222" s="122" t="s">
        <v>6174</v>
      </c>
      <c r="G2222" s="122" t="s">
        <v>6175</v>
      </c>
      <c r="H2222" s="121" t="s">
        <v>212</v>
      </c>
    </row>
    <row r="2223" spans="1:8" ht="63.75" x14ac:dyDescent="0.25">
      <c r="A2223" s="121" t="s">
        <v>6176</v>
      </c>
      <c r="B2223" s="115">
        <v>9308.58</v>
      </c>
      <c r="C2223" s="122" t="s">
        <v>2597</v>
      </c>
      <c r="D2223" s="121">
        <v>20200101</v>
      </c>
      <c r="E2223" s="115">
        <v>9308.58</v>
      </c>
      <c r="F2223" s="122" t="s">
        <v>4382</v>
      </c>
      <c r="G2223" s="122" t="s">
        <v>6177</v>
      </c>
      <c r="H2223" s="121" t="s">
        <v>212</v>
      </c>
    </row>
    <row r="2224" spans="1:8" ht="63.75" x14ac:dyDescent="0.25">
      <c r="A2224" s="121" t="s">
        <v>6178</v>
      </c>
      <c r="B2224" s="115">
        <v>8747.1299999999992</v>
      </c>
      <c r="C2224" s="122" t="s">
        <v>2597</v>
      </c>
      <c r="D2224" s="121">
        <v>20200101</v>
      </c>
      <c r="E2224" s="115">
        <v>8747.1299999999992</v>
      </c>
      <c r="F2224" s="122" t="s">
        <v>2601</v>
      </c>
      <c r="G2224" s="122" t="s">
        <v>6179</v>
      </c>
      <c r="H2224" s="121" t="s">
        <v>212</v>
      </c>
    </row>
    <row r="2225" spans="1:8" ht="76.5" x14ac:dyDescent="0.25">
      <c r="A2225" s="121" t="s">
        <v>6180</v>
      </c>
      <c r="B2225" s="115">
        <v>7217.2</v>
      </c>
      <c r="C2225" s="122" t="s">
        <v>364</v>
      </c>
      <c r="D2225" s="121">
        <v>20201218</v>
      </c>
      <c r="E2225" s="115">
        <v>7217.2</v>
      </c>
      <c r="F2225" s="122" t="s">
        <v>6181</v>
      </c>
      <c r="G2225" s="122" t="s">
        <v>5759</v>
      </c>
      <c r="H2225" s="121" t="s">
        <v>212</v>
      </c>
    </row>
    <row r="2226" spans="1:8" ht="38.25" x14ac:dyDescent="0.25">
      <c r="A2226" s="121" t="s">
        <v>6182</v>
      </c>
      <c r="B2226" s="115">
        <v>300</v>
      </c>
      <c r="C2226" s="122" t="s">
        <v>6183</v>
      </c>
      <c r="D2226" s="121">
        <v>20201222</v>
      </c>
      <c r="E2226" s="115">
        <v>300</v>
      </c>
      <c r="F2226" s="122" t="s">
        <v>6184</v>
      </c>
      <c r="G2226" s="122" t="s">
        <v>5911</v>
      </c>
      <c r="H2226" s="121" t="s">
        <v>212</v>
      </c>
    </row>
    <row r="2227" spans="1:8" ht="38.25" x14ac:dyDescent="0.25">
      <c r="A2227" s="121" t="s">
        <v>6185</v>
      </c>
      <c r="B2227" s="115">
        <v>24609.42</v>
      </c>
      <c r="C2227" s="122" t="s">
        <v>6186</v>
      </c>
      <c r="D2227" s="121">
        <v>20201231</v>
      </c>
      <c r="E2227" s="115">
        <v>24609.42</v>
      </c>
      <c r="F2227" s="122" t="s">
        <v>6187</v>
      </c>
      <c r="G2227" s="122" t="s">
        <v>6188</v>
      </c>
      <c r="H2227" s="121" t="s">
        <v>212</v>
      </c>
    </row>
    <row r="2228" spans="1:8" ht="51" x14ac:dyDescent="0.25">
      <c r="A2228" s="121" t="s">
        <v>6189</v>
      </c>
      <c r="B2228" s="115">
        <v>6055</v>
      </c>
      <c r="C2228" s="122" t="s">
        <v>620</v>
      </c>
      <c r="D2228" s="121">
        <v>20201231</v>
      </c>
      <c r="E2228" s="115">
        <v>6055</v>
      </c>
      <c r="F2228" s="122" t="s">
        <v>6190</v>
      </c>
      <c r="G2228" s="122" t="s">
        <v>5701</v>
      </c>
      <c r="H2228" s="121" t="s">
        <v>212</v>
      </c>
    </row>
    <row r="2229" spans="1:8" ht="51" x14ac:dyDescent="0.25">
      <c r="A2229" s="121" t="s">
        <v>6191</v>
      </c>
      <c r="B2229" s="115">
        <v>2422</v>
      </c>
      <c r="C2229" s="122" t="s">
        <v>6192</v>
      </c>
      <c r="D2229" s="121">
        <v>20201231</v>
      </c>
      <c r="E2229" s="115">
        <v>2422</v>
      </c>
      <c r="F2229" s="122" t="s">
        <v>6193</v>
      </c>
      <c r="G2229" s="122" t="s">
        <v>6194</v>
      </c>
      <c r="H2229" s="121" t="s">
        <v>212</v>
      </c>
    </row>
    <row r="2230" spans="1:8" ht="63.75" x14ac:dyDescent="0.25">
      <c r="A2230" s="121" t="s">
        <v>6195</v>
      </c>
      <c r="B2230" s="115">
        <v>2583</v>
      </c>
      <c r="C2230" s="122" t="s">
        <v>5703</v>
      </c>
      <c r="D2230" s="121">
        <v>20201231</v>
      </c>
      <c r="E2230" s="115">
        <v>2583</v>
      </c>
      <c r="F2230" s="122" t="s">
        <v>6196</v>
      </c>
      <c r="G2230" s="122" t="s">
        <v>5705</v>
      </c>
      <c r="H2230" s="121" t="s">
        <v>212</v>
      </c>
    </row>
    <row r="2231" spans="1:8" ht="63.75" x14ac:dyDescent="0.25">
      <c r="A2231" s="121" t="s">
        <v>6197</v>
      </c>
      <c r="B2231" s="115">
        <v>969</v>
      </c>
      <c r="C2231" s="122" t="s">
        <v>6198</v>
      </c>
      <c r="D2231" s="121">
        <v>20201231</v>
      </c>
      <c r="E2231" s="115">
        <v>969</v>
      </c>
      <c r="F2231" s="122" t="s">
        <v>6199</v>
      </c>
      <c r="G2231" s="122" t="s">
        <v>6200</v>
      </c>
      <c r="H2231" s="121" t="s">
        <v>212</v>
      </c>
    </row>
    <row r="2232" spans="1:8" ht="63.75" x14ac:dyDescent="0.25">
      <c r="A2232" s="121" t="s">
        <v>6201</v>
      </c>
      <c r="B2232" s="115">
        <v>2738</v>
      </c>
      <c r="C2232" s="122" t="s">
        <v>409</v>
      </c>
      <c r="D2232" s="121">
        <v>20201231</v>
      </c>
      <c r="E2232" s="115">
        <v>2738</v>
      </c>
      <c r="F2232" s="122" t="s">
        <v>6202</v>
      </c>
      <c r="G2232" s="122" t="s">
        <v>5708</v>
      </c>
      <c r="H2232" s="121" t="s">
        <v>212</v>
      </c>
    </row>
    <row r="2233" spans="1:8" ht="63.75" x14ac:dyDescent="0.25">
      <c r="A2233" s="121" t="s">
        <v>6203</v>
      </c>
      <c r="B2233" s="115">
        <v>1023</v>
      </c>
      <c r="C2233" s="122" t="s">
        <v>332</v>
      </c>
      <c r="D2233" s="121">
        <v>20201231</v>
      </c>
      <c r="E2233" s="115">
        <v>1023</v>
      </c>
      <c r="F2233" s="122" t="s">
        <v>6204</v>
      </c>
      <c r="G2233" s="122" t="s">
        <v>5713</v>
      </c>
      <c r="H2233" s="121" t="s">
        <v>212</v>
      </c>
    </row>
    <row r="2234" spans="1:8" ht="51" x14ac:dyDescent="0.25">
      <c r="A2234" s="121" t="s">
        <v>6205</v>
      </c>
      <c r="B2234" s="115">
        <v>150</v>
      </c>
      <c r="C2234" s="122" t="s">
        <v>5703</v>
      </c>
      <c r="D2234" s="121">
        <v>20201231</v>
      </c>
      <c r="E2234" s="115">
        <v>150</v>
      </c>
      <c r="F2234" s="122" t="s">
        <v>6206</v>
      </c>
      <c r="G2234" s="122" t="s">
        <v>5705</v>
      </c>
      <c r="H2234" s="121" t="s">
        <v>212</v>
      </c>
    </row>
    <row r="2235" spans="1:8" ht="63.75" x14ac:dyDescent="0.25">
      <c r="A2235" s="121" t="s">
        <v>6207</v>
      </c>
      <c r="B2235" s="115">
        <v>36</v>
      </c>
      <c r="C2235" s="122" t="s">
        <v>409</v>
      </c>
      <c r="D2235" s="121">
        <v>20201231</v>
      </c>
      <c r="E2235" s="115">
        <v>36</v>
      </c>
      <c r="F2235" s="122" t="s">
        <v>6208</v>
      </c>
      <c r="G2235" s="122" t="s">
        <v>5708</v>
      </c>
      <c r="H2235" s="121" t="s">
        <v>212</v>
      </c>
    </row>
    <row r="2236" spans="1:8" ht="63.75" x14ac:dyDescent="0.25">
      <c r="A2236" s="121" t="s">
        <v>6209</v>
      </c>
      <c r="B2236" s="115">
        <v>13</v>
      </c>
      <c r="C2236" s="122" t="s">
        <v>332</v>
      </c>
      <c r="D2236" s="121">
        <v>20201231</v>
      </c>
      <c r="E2236" s="115">
        <v>13</v>
      </c>
      <c r="F2236" s="122" t="s">
        <v>6210</v>
      </c>
      <c r="G2236" s="122" t="s">
        <v>5713</v>
      </c>
      <c r="H2236" s="121" t="s">
        <v>212</v>
      </c>
    </row>
    <row r="2237" spans="1:8" ht="25.5" x14ac:dyDescent="0.25">
      <c r="A2237" s="121" t="s">
        <v>6211</v>
      </c>
      <c r="B2237" s="115">
        <v>8485</v>
      </c>
      <c r="C2237" s="122" t="s">
        <v>815</v>
      </c>
      <c r="D2237" s="121">
        <v>20201231</v>
      </c>
      <c r="E2237" s="115">
        <v>8485</v>
      </c>
      <c r="F2237" s="122" t="s">
        <v>6212</v>
      </c>
      <c r="G2237" s="122" t="s">
        <v>5656</v>
      </c>
      <c r="H2237" s="121" t="s">
        <v>212</v>
      </c>
    </row>
    <row r="2238" spans="1:8" ht="38.25" x14ac:dyDescent="0.25">
      <c r="A2238" s="121" t="s">
        <v>6213</v>
      </c>
      <c r="B2238" s="115">
        <v>10000.81</v>
      </c>
      <c r="C2238" s="122" t="s">
        <v>6214</v>
      </c>
      <c r="D2238" s="121">
        <v>20200101</v>
      </c>
      <c r="E2238" s="115">
        <v>1.08</v>
      </c>
      <c r="F2238" s="122" t="s">
        <v>6215</v>
      </c>
      <c r="G2238" s="122" t="s">
        <v>6064</v>
      </c>
      <c r="H2238" s="121" t="s">
        <v>212</v>
      </c>
    </row>
    <row r="2239" spans="1:8" ht="63.75" x14ac:dyDescent="0.25">
      <c r="A2239" s="121" t="s">
        <v>6216</v>
      </c>
      <c r="B2239" s="115">
        <v>10000</v>
      </c>
      <c r="C2239" s="122" t="s">
        <v>1254</v>
      </c>
      <c r="D2239" s="121">
        <v>20200101</v>
      </c>
      <c r="E2239" s="115">
        <v>10000</v>
      </c>
      <c r="F2239" s="122" t="s">
        <v>1255</v>
      </c>
      <c r="G2239" s="122" t="s">
        <v>5563</v>
      </c>
      <c r="H2239" s="121" t="s">
        <v>212</v>
      </c>
    </row>
    <row r="2240" spans="1:8" ht="51" x14ac:dyDescent="0.25">
      <c r="A2240" s="121" t="s">
        <v>6217</v>
      </c>
      <c r="B2240" s="115">
        <v>9255.75</v>
      </c>
      <c r="C2240" s="122" t="s">
        <v>545</v>
      </c>
      <c r="D2240" s="121">
        <v>20200101</v>
      </c>
      <c r="E2240" s="115">
        <v>9255.75</v>
      </c>
      <c r="F2240" s="122" t="s">
        <v>6218</v>
      </c>
      <c r="G2240" s="122" t="s">
        <v>5681</v>
      </c>
      <c r="H2240" s="121" t="s">
        <v>212</v>
      </c>
    </row>
    <row r="2241" spans="1:8" ht="38.25" x14ac:dyDescent="0.25">
      <c r="A2241" s="121" t="s">
        <v>6219</v>
      </c>
      <c r="B2241" s="115">
        <v>6000</v>
      </c>
      <c r="C2241" s="122" t="s">
        <v>545</v>
      </c>
      <c r="D2241" s="121">
        <v>20200101</v>
      </c>
      <c r="E2241" s="115">
        <v>6000</v>
      </c>
      <c r="F2241" s="122" t="s">
        <v>6220</v>
      </c>
      <c r="G2241" s="122" t="s">
        <v>5563</v>
      </c>
      <c r="H2241" s="121" t="s">
        <v>212</v>
      </c>
    </row>
    <row r="2242" spans="1:8" ht="25.5" x14ac:dyDescent="0.25">
      <c r="A2242" s="121" t="s">
        <v>6221</v>
      </c>
      <c r="B2242" s="115">
        <v>81.540000000000006</v>
      </c>
      <c r="C2242" s="122" t="s">
        <v>1287</v>
      </c>
      <c r="D2242" s="121">
        <v>20200101</v>
      </c>
      <c r="E2242" s="115">
        <v>81.540000000000006</v>
      </c>
      <c r="F2242" s="122" t="s">
        <v>6222</v>
      </c>
      <c r="G2242" s="122" t="s">
        <v>6223</v>
      </c>
      <c r="H2242" s="121" t="s">
        <v>212</v>
      </c>
    </row>
    <row r="2243" spans="1:8" ht="38.25" x14ac:dyDescent="0.25">
      <c r="A2243" s="121" t="s">
        <v>6224</v>
      </c>
      <c r="B2243" s="115">
        <v>5058</v>
      </c>
      <c r="C2243" s="122" t="s">
        <v>409</v>
      </c>
      <c r="D2243" s="121">
        <v>20200101</v>
      </c>
      <c r="E2243" s="115">
        <v>5058</v>
      </c>
      <c r="F2243" s="122" t="s">
        <v>4559</v>
      </c>
      <c r="G2243" s="122" t="s">
        <v>5692</v>
      </c>
      <c r="H2243" s="121" t="s">
        <v>212</v>
      </c>
    </row>
    <row r="2244" spans="1:8" ht="51" x14ac:dyDescent="0.25">
      <c r="A2244" s="121" t="s">
        <v>6225</v>
      </c>
      <c r="B2244" s="115">
        <v>1700</v>
      </c>
      <c r="C2244" s="122" t="s">
        <v>332</v>
      </c>
      <c r="D2244" s="121">
        <v>20200101</v>
      </c>
      <c r="E2244" s="115">
        <v>1700</v>
      </c>
      <c r="F2244" s="122" t="s">
        <v>4561</v>
      </c>
      <c r="G2244" s="122" t="s">
        <v>5694</v>
      </c>
      <c r="H2244" s="121" t="s">
        <v>212</v>
      </c>
    </row>
    <row r="2245" spans="1:8" ht="25.5" x14ac:dyDescent="0.25">
      <c r="A2245" s="121" t="s">
        <v>6226</v>
      </c>
      <c r="B2245" s="115">
        <v>24000</v>
      </c>
      <c r="C2245" s="122" t="s">
        <v>500</v>
      </c>
      <c r="D2245" s="121">
        <v>20200101</v>
      </c>
      <c r="E2245" s="115">
        <v>24000</v>
      </c>
      <c r="F2245" s="122" t="s">
        <v>4588</v>
      </c>
      <c r="G2245" s="122" t="s">
        <v>6227</v>
      </c>
      <c r="H2245" s="121" t="s">
        <v>212</v>
      </c>
    </row>
    <row r="2246" spans="1:8" ht="38.25" x14ac:dyDescent="0.25">
      <c r="A2246" s="121" t="s">
        <v>6228</v>
      </c>
      <c r="B2246" s="115">
        <v>5476.8</v>
      </c>
      <c r="C2246" s="122" t="s">
        <v>409</v>
      </c>
      <c r="D2246" s="121">
        <v>20200101</v>
      </c>
      <c r="E2246" s="115">
        <v>5476.8</v>
      </c>
      <c r="F2246" s="122" t="s">
        <v>4592</v>
      </c>
      <c r="G2246" s="122" t="s">
        <v>6229</v>
      </c>
      <c r="H2246" s="121" t="s">
        <v>212</v>
      </c>
    </row>
    <row r="2247" spans="1:8" ht="63.75" x14ac:dyDescent="0.25">
      <c r="A2247" s="121" t="s">
        <v>6230</v>
      </c>
      <c r="B2247" s="115">
        <v>3924.54</v>
      </c>
      <c r="C2247" s="122" t="s">
        <v>1257</v>
      </c>
      <c r="D2247" s="121">
        <v>20200101</v>
      </c>
      <c r="E2247" s="115">
        <v>2743.37</v>
      </c>
      <c r="F2247" s="122" t="s">
        <v>1258</v>
      </c>
      <c r="G2247" s="122" t="s">
        <v>6154</v>
      </c>
      <c r="H2247" s="121" t="s">
        <v>212</v>
      </c>
    </row>
    <row r="2248" spans="1:8" ht="76.5" x14ac:dyDescent="0.25">
      <c r="A2248" s="121" t="s">
        <v>6231</v>
      </c>
      <c r="B2248" s="115">
        <v>1312.33</v>
      </c>
      <c r="C2248" s="122" t="s">
        <v>3268</v>
      </c>
      <c r="D2248" s="121">
        <v>20200101</v>
      </c>
      <c r="E2248" s="115">
        <v>0.83</v>
      </c>
      <c r="F2248" s="122" t="s">
        <v>6232</v>
      </c>
      <c r="G2248" s="122" t="s">
        <v>6233</v>
      </c>
      <c r="H2248" s="121" t="s">
        <v>212</v>
      </c>
    </row>
    <row r="2249" spans="1:8" ht="76.5" x14ac:dyDescent="0.25">
      <c r="A2249" s="121" t="s">
        <v>6234</v>
      </c>
      <c r="B2249" s="115">
        <v>11333.8</v>
      </c>
      <c r="C2249" s="122" t="s">
        <v>3274</v>
      </c>
      <c r="D2249" s="121">
        <v>20200101</v>
      </c>
      <c r="E2249" s="115">
        <v>11333.8</v>
      </c>
      <c r="F2249" s="122" t="s">
        <v>6235</v>
      </c>
      <c r="G2249" s="122" t="s">
        <v>6236</v>
      </c>
      <c r="H2249" s="121" t="s">
        <v>212</v>
      </c>
    </row>
    <row r="2250" spans="1:8" ht="25.5" x14ac:dyDescent="0.25">
      <c r="A2250" s="121" t="s">
        <v>6237</v>
      </c>
      <c r="B2250" s="115">
        <v>44.74</v>
      </c>
      <c r="C2250" s="122" t="s">
        <v>6238</v>
      </c>
      <c r="D2250" s="121">
        <v>20200101</v>
      </c>
      <c r="E2250" s="115">
        <v>44.74</v>
      </c>
      <c r="F2250" s="122" t="s">
        <v>6222</v>
      </c>
      <c r="G2250" s="122" t="s">
        <v>6223</v>
      </c>
      <c r="H2250" s="121" t="s">
        <v>212</v>
      </c>
    </row>
    <row r="2251" spans="1:8" ht="76.5" x14ac:dyDescent="0.25">
      <c r="A2251" s="121" t="s">
        <v>6239</v>
      </c>
      <c r="B2251" s="115">
        <v>18000</v>
      </c>
      <c r="C2251" s="122" t="s">
        <v>607</v>
      </c>
      <c r="D2251" s="121">
        <v>20200101</v>
      </c>
      <c r="E2251" s="115">
        <v>3000</v>
      </c>
      <c r="F2251" s="122" t="s">
        <v>4954</v>
      </c>
      <c r="G2251" s="122" t="s">
        <v>5926</v>
      </c>
      <c r="H2251" s="121" t="s">
        <v>212</v>
      </c>
    </row>
    <row r="2252" spans="1:8" ht="76.5" x14ac:dyDescent="0.25">
      <c r="A2252" s="121" t="s">
        <v>6240</v>
      </c>
      <c r="B2252" s="115">
        <v>4796</v>
      </c>
      <c r="C2252" s="122" t="s">
        <v>409</v>
      </c>
      <c r="D2252" s="121">
        <v>20200101</v>
      </c>
      <c r="E2252" s="115">
        <v>4796</v>
      </c>
      <c r="F2252" s="122" t="s">
        <v>4956</v>
      </c>
      <c r="G2252" s="122" t="s">
        <v>5692</v>
      </c>
      <c r="H2252" s="121" t="s">
        <v>212</v>
      </c>
    </row>
    <row r="2253" spans="1:8" ht="76.5" x14ac:dyDescent="0.25">
      <c r="A2253" s="121" t="s">
        <v>6241</v>
      </c>
      <c r="B2253" s="115">
        <v>1530</v>
      </c>
      <c r="C2253" s="122" t="s">
        <v>332</v>
      </c>
      <c r="D2253" s="121">
        <v>20200101</v>
      </c>
      <c r="E2253" s="115">
        <v>255</v>
      </c>
      <c r="F2253" s="122" t="s">
        <v>4958</v>
      </c>
      <c r="G2253" s="122" t="s">
        <v>5694</v>
      </c>
      <c r="H2253" s="121" t="s">
        <v>212</v>
      </c>
    </row>
    <row r="2254" spans="1:8" ht="76.5" x14ac:dyDescent="0.25">
      <c r="A2254" s="121" t="s">
        <v>6242</v>
      </c>
      <c r="B2254" s="115">
        <v>9113.64</v>
      </c>
      <c r="C2254" s="122" t="s">
        <v>409</v>
      </c>
      <c r="D2254" s="121">
        <v>20200101</v>
      </c>
      <c r="E2254" s="115">
        <v>231.87</v>
      </c>
      <c r="F2254" s="122" t="s">
        <v>1265</v>
      </c>
      <c r="G2254" s="122" t="s">
        <v>6229</v>
      </c>
      <c r="H2254" s="121" t="s">
        <v>212</v>
      </c>
    </row>
    <row r="2255" spans="1:8" ht="63.75" x14ac:dyDescent="0.25">
      <c r="A2255" s="121" t="s">
        <v>6243</v>
      </c>
      <c r="B2255" s="115">
        <v>0.4</v>
      </c>
      <c r="C2255" s="122" t="s">
        <v>984</v>
      </c>
      <c r="D2255" s="121">
        <v>20200101</v>
      </c>
      <c r="E2255" s="115">
        <v>0.4</v>
      </c>
      <c r="F2255" s="122" t="s">
        <v>1269</v>
      </c>
      <c r="G2255" s="122" t="s">
        <v>5667</v>
      </c>
      <c r="H2255" s="121" t="s">
        <v>212</v>
      </c>
    </row>
    <row r="2256" spans="1:8" ht="63.75" x14ac:dyDescent="0.25">
      <c r="A2256" s="121" t="s">
        <v>6244</v>
      </c>
      <c r="B2256" s="115">
        <v>34770</v>
      </c>
      <c r="C2256" s="122" t="s">
        <v>984</v>
      </c>
      <c r="D2256" s="121">
        <v>20200101</v>
      </c>
      <c r="E2256" s="115">
        <v>23332.5</v>
      </c>
      <c r="F2256" s="122" t="s">
        <v>1269</v>
      </c>
      <c r="G2256" s="122" t="s">
        <v>5667</v>
      </c>
      <c r="H2256" s="121" t="s">
        <v>212</v>
      </c>
    </row>
    <row r="2257" spans="1:8" ht="63.75" x14ac:dyDescent="0.25">
      <c r="A2257" s="121" t="s">
        <v>6245</v>
      </c>
      <c r="B2257" s="115">
        <v>21000</v>
      </c>
      <c r="C2257" s="122" t="s">
        <v>607</v>
      </c>
      <c r="D2257" s="121">
        <v>20200101</v>
      </c>
      <c r="E2257" s="115">
        <v>3000</v>
      </c>
      <c r="F2257" s="122" t="s">
        <v>6246</v>
      </c>
      <c r="G2257" s="122" t="s">
        <v>5926</v>
      </c>
      <c r="H2257" s="121" t="s">
        <v>212</v>
      </c>
    </row>
    <row r="2258" spans="1:8" ht="63.75" x14ac:dyDescent="0.25">
      <c r="A2258" s="121" t="s">
        <v>6247</v>
      </c>
      <c r="B2258" s="115">
        <v>12947.68</v>
      </c>
      <c r="C2258" s="122" t="s">
        <v>409</v>
      </c>
      <c r="D2258" s="121">
        <v>20200101</v>
      </c>
      <c r="E2258" s="115">
        <v>12947.68</v>
      </c>
      <c r="F2258" s="122" t="s">
        <v>4962</v>
      </c>
      <c r="G2258" s="122" t="s">
        <v>5692</v>
      </c>
      <c r="H2258" s="121" t="s">
        <v>212</v>
      </c>
    </row>
    <row r="2259" spans="1:8" ht="63.75" x14ac:dyDescent="0.25">
      <c r="A2259" s="121" t="s">
        <v>6248</v>
      </c>
      <c r="B2259" s="115">
        <v>1785</v>
      </c>
      <c r="C2259" s="122" t="s">
        <v>332</v>
      </c>
      <c r="D2259" s="121">
        <v>20200101</v>
      </c>
      <c r="E2259" s="115">
        <v>255</v>
      </c>
      <c r="F2259" s="122" t="s">
        <v>6249</v>
      </c>
      <c r="G2259" s="122" t="s">
        <v>5694</v>
      </c>
      <c r="H2259" s="121" t="s">
        <v>212</v>
      </c>
    </row>
    <row r="2260" spans="1:8" ht="63.75" x14ac:dyDescent="0.25">
      <c r="A2260" s="121" t="s">
        <v>6250</v>
      </c>
      <c r="B2260" s="115">
        <v>3328.08</v>
      </c>
      <c r="C2260" s="122" t="s">
        <v>6251</v>
      </c>
      <c r="D2260" s="121">
        <v>20200101</v>
      </c>
      <c r="E2260" s="115">
        <v>0.16</v>
      </c>
      <c r="F2260" s="122" t="s">
        <v>6252</v>
      </c>
      <c r="G2260" s="122" t="s">
        <v>5677</v>
      </c>
      <c r="H2260" s="121" t="s">
        <v>212</v>
      </c>
    </row>
    <row r="2261" spans="1:8" x14ac:dyDescent="0.25">
      <c r="B2261" s="111">
        <f>SUM(B6:B2260)</f>
        <v>8265384.9599999841</v>
      </c>
      <c r="E2261" s="117">
        <f>SUM(E6:E2260)</f>
        <v>6359529.5299999854</v>
      </c>
    </row>
  </sheetData>
  <autoFilter ref="A5:H2261" xr:uid="{00000000-0001-0000-0200-000000000000}"/>
  <mergeCells count="3">
    <mergeCell ref="A1:G1"/>
    <mergeCell ref="A2:G2"/>
    <mergeCell ref="A3:G3"/>
  </mergeCells>
  <pageMargins left="0.39370078740157483" right="0.39370078740157483" top="0.74803149606299213" bottom="0.74803149606299213" header="0.31496062992125984" footer="0.31496062992125984"/>
  <pageSetup paperSize="9" scale="81" fitToHeight="0"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69B84-2A15-408F-BB1E-EB4315F86B64}">
  <sheetPr>
    <pageSetUpPr fitToPage="1"/>
  </sheetPr>
  <dimension ref="A1:K74"/>
  <sheetViews>
    <sheetView zoomScale="115" zoomScaleNormal="115" workbookViewId="0">
      <selection activeCell="I80" sqref="I80"/>
    </sheetView>
  </sheetViews>
  <sheetFormatPr defaultColWidth="18.85546875" defaultRowHeight="15" x14ac:dyDescent="0.25"/>
  <cols>
    <col min="1" max="1" width="6.28515625" style="127" bestFit="1" customWidth="1"/>
    <col min="2" max="2" width="40.7109375" style="130" bestFit="1" customWidth="1"/>
    <col min="3" max="4" width="14.28515625" style="127" bestFit="1" customWidth="1"/>
    <col min="5" max="5" width="1" style="127" customWidth="1"/>
    <col min="6" max="6" width="4.5703125" style="127" customWidth="1"/>
    <col min="7" max="7" width="36.7109375" style="130" customWidth="1"/>
    <col min="8" max="9" width="14.28515625" style="127" bestFit="1" customWidth="1"/>
    <col min="10" max="16384" width="18.85546875" style="127"/>
  </cols>
  <sheetData>
    <row r="1" spans="1:11" ht="18.75" x14ac:dyDescent="0.25">
      <c r="B1" s="128" t="s">
        <v>150</v>
      </c>
      <c r="C1" s="128"/>
      <c r="D1" s="128"/>
      <c r="E1" s="128"/>
      <c r="F1" s="128"/>
      <c r="G1" s="128"/>
      <c r="H1" s="128"/>
      <c r="I1" s="128"/>
    </row>
    <row r="2" spans="1:11" x14ac:dyDescent="0.25">
      <c r="B2" s="129"/>
    </row>
    <row r="3" spans="1:11" ht="18.75" x14ac:dyDescent="0.25">
      <c r="B3" s="128" t="s">
        <v>6253</v>
      </c>
      <c r="C3" s="128"/>
      <c r="D3" s="128"/>
      <c r="E3" s="128"/>
      <c r="F3" s="128"/>
      <c r="G3" s="128"/>
      <c r="H3" s="128"/>
      <c r="I3" s="128"/>
    </row>
    <row r="4" spans="1:11" ht="18.75" x14ac:dyDescent="0.25">
      <c r="B4" s="131"/>
      <c r="C4" s="131"/>
      <c r="D4" s="131"/>
      <c r="E4" s="131"/>
      <c r="F4" s="131"/>
      <c r="G4" s="131"/>
      <c r="H4" s="131"/>
      <c r="I4" s="131"/>
    </row>
    <row r="5" spans="1:11" x14ac:dyDescent="0.25">
      <c r="B5" s="132" t="s">
        <v>6254</v>
      </c>
      <c r="C5" s="133"/>
      <c r="D5" s="133"/>
      <c r="E5" s="134"/>
      <c r="F5" s="135"/>
      <c r="G5" s="132" t="s">
        <v>6255</v>
      </c>
      <c r="H5" s="136"/>
      <c r="I5" s="136"/>
      <c r="K5" s="130"/>
    </row>
    <row r="6" spans="1:11" x14ac:dyDescent="0.25">
      <c r="B6" s="137" t="s">
        <v>6256</v>
      </c>
      <c r="C6" s="133" t="s">
        <v>60</v>
      </c>
      <c r="D6" s="133" t="s">
        <v>6257</v>
      </c>
      <c r="E6" s="134"/>
      <c r="F6" s="135"/>
      <c r="G6" s="137" t="s">
        <v>6256</v>
      </c>
      <c r="H6" s="133" t="s">
        <v>60</v>
      </c>
      <c r="I6" s="133" t="s">
        <v>6257</v>
      </c>
      <c r="K6" s="130"/>
    </row>
    <row r="7" spans="1:11" ht="60" x14ac:dyDescent="0.25">
      <c r="A7" s="138" t="s">
        <v>6258</v>
      </c>
      <c r="B7" s="137" t="s">
        <v>6259</v>
      </c>
      <c r="C7" s="139"/>
      <c r="D7" s="139"/>
      <c r="F7" s="138" t="s">
        <v>6258</v>
      </c>
      <c r="G7" s="137" t="s">
        <v>6260</v>
      </c>
      <c r="H7" s="140">
        <f>SUM(H8:H16)</f>
        <v>26392392.25</v>
      </c>
      <c r="I7" s="140">
        <f>SUM(I8:I16)</f>
        <v>26474501.75</v>
      </c>
      <c r="K7" s="130"/>
    </row>
    <row r="8" spans="1:11" x14ac:dyDescent="0.25">
      <c r="A8" s="138" t="s">
        <v>6261</v>
      </c>
      <c r="B8" s="137" t="s">
        <v>6262</v>
      </c>
      <c r="C8" s="141">
        <f>C42</f>
        <v>3134543.5500000003</v>
      </c>
      <c r="D8" s="141">
        <v>3044149.64</v>
      </c>
      <c r="E8" s="142"/>
      <c r="F8" s="143" t="s">
        <v>6263</v>
      </c>
      <c r="G8" s="137" t="s">
        <v>6264</v>
      </c>
      <c r="H8" s="138"/>
      <c r="I8" s="144"/>
      <c r="K8" s="130"/>
    </row>
    <row r="9" spans="1:11" x14ac:dyDescent="0.25">
      <c r="A9" s="138" t="s">
        <v>6263</v>
      </c>
      <c r="B9" s="137" t="s">
        <v>6265</v>
      </c>
      <c r="C9" s="141">
        <f>SUM(C10:C17)</f>
        <v>49759.02</v>
      </c>
      <c r="D9" s="141">
        <v>83901.18</v>
      </c>
      <c r="E9" s="142"/>
      <c r="F9" s="143" t="s">
        <v>6266</v>
      </c>
      <c r="G9" s="137" t="s">
        <v>6267</v>
      </c>
      <c r="H9" s="138"/>
      <c r="I9" s="144"/>
      <c r="K9" s="130"/>
    </row>
    <row r="10" spans="1:11" x14ac:dyDescent="0.25">
      <c r="A10" s="138" t="s">
        <v>6268</v>
      </c>
      <c r="B10" s="137" t="s">
        <v>6269</v>
      </c>
      <c r="C10" s="145"/>
      <c r="D10" s="145"/>
      <c r="E10" s="146"/>
      <c r="F10" s="138" t="s">
        <v>6270</v>
      </c>
      <c r="G10" s="137" t="s">
        <v>6271</v>
      </c>
      <c r="H10" s="138"/>
      <c r="I10" s="144"/>
      <c r="K10" s="130"/>
    </row>
    <row r="11" spans="1:11" ht="15" customHeight="1" x14ac:dyDescent="0.25">
      <c r="A11" s="138" t="s">
        <v>6272</v>
      </c>
      <c r="B11" s="137" t="s">
        <v>6273</v>
      </c>
      <c r="C11" s="145"/>
      <c r="D11" s="145"/>
      <c r="E11" s="146"/>
      <c r="F11" s="138" t="s">
        <v>6274</v>
      </c>
      <c r="G11" s="137" t="s">
        <v>6275</v>
      </c>
      <c r="H11" s="138"/>
      <c r="I11" s="144"/>
      <c r="K11" s="130"/>
    </row>
    <row r="12" spans="1:11" ht="30" x14ac:dyDescent="0.25">
      <c r="A12" s="138" t="s">
        <v>6276</v>
      </c>
      <c r="B12" s="137" t="s">
        <v>6277</v>
      </c>
      <c r="C12" s="145"/>
      <c r="D12" s="145"/>
      <c r="E12" s="146"/>
      <c r="F12" s="138" t="s">
        <v>6278</v>
      </c>
      <c r="G12" s="137" t="s">
        <v>6279</v>
      </c>
      <c r="H12" s="138"/>
      <c r="I12" s="144"/>
      <c r="K12" s="130"/>
    </row>
    <row r="13" spans="1:11" x14ac:dyDescent="0.25">
      <c r="A13" s="138" t="s">
        <v>6280</v>
      </c>
      <c r="B13" s="137" t="s">
        <v>6281</v>
      </c>
      <c r="C13" s="145"/>
      <c r="D13" s="145"/>
      <c r="E13" s="146"/>
      <c r="F13" s="138" t="s">
        <v>6282</v>
      </c>
      <c r="G13" s="137" t="s">
        <v>6283</v>
      </c>
      <c r="H13" s="138"/>
      <c r="I13" s="144"/>
      <c r="K13" s="130"/>
    </row>
    <row r="14" spans="1:11" x14ac:dyDescent="0.25">
      <c r="A14" s="138" t="s">
        <v>6284</v>
      </c>
      <c r="B14" s="137" t="s">
        <v>6285</v>
      </c>
      <c r="C14" s="145"/>
      <c r="D14" s="145"/>
      <c r="E14" s="146"/>
      <c r="F14" s="138" t="s">
        <v>6286</v>
      </c>
      <c r="G14" s="137" t="s">
        <v>6287</v>
      </c>
      <c r="H14" s="138"/>
      <c r="I14" s="144"/>
      <c r="K14" s="130"/>
    </row>
    <row r="15" spans="1:11" ht="30" x14ac:dyDescent="0.25">
      <c r="A15" s="138" t="s">
        <v>6288</v>
      </c>
      <c r="B15" s="137" t="s">
        <v>6289</v>
      </c>
      <c r="C15" s="145"/>
      <c r="D15" s="145"/>
      <c r="E15" s="146"/>
      <c r="F15" s="138" t="s">
        <v>6290</v>
      </c>
      <c r="G15" s="137" t="s">
        <v>6291</v>
      </c>
      <c r="H15" s="143">
        <f>26459769.86+14731.89</f>
        <v>26474501.75</v>
      </c>
      <c r="I15" s="143">
        <v>26459769.859999999</v>
      </c>
      <c r="K15" s="130"/>
    </row>
    <row r="16" spans="1:11" ht="30" x14ac:dyDescent="0.25">
      <c r="A16" s="138" t="s">
        <v>6292</v>
      </c>
      <c r="B16" s="137" t="s">
        <v>6293</v>
      </c>
      <c r="C16" s="147">
        <v>49759.02</v>
      </c>
      <c r="D16" s="147">
        <v>83901.18</v>
      </c>
      <c r="E16" s="148"/>
      <c r="F16" s="143" t="s">
        <v>6294</v>
      </c>
      <c r="G16" s="137" t="s">
        <v>6295</v>
      </c>
      <c r="H16" s="143">
        <v>-82109.5</v>
      </c>
      <c r="I16" s="143">
        <v>14731.89</v>
      </c>
      <c r="K16" s="130"/>
    </row>
    <row r="17" spans="1:11" ht="30" x14ac:dyDescent="0.25">
      <c r="A17" s="138" t="s">
        <v>6296</v>
      </c>
      <c r="B17" s="137" t="s">
        <v>6297</v>
      </c>
      <c r="C17" s="145"/>
      <c r="D17" s="145"/>
      <c r="E17" s="146"/>
      <c r="F17" s="138" t="s">
        <v>6261</v>
      </c>
      <c r="G17" s="137" t="s">
        <v>6298</v>
      </c>
      <c r="H17" s="138"/>
      <c r="I17" s="144"/>
      <c r="K17" s="130"/>
    </row>
    <row r="18" spans="1:11" x14ac:dyDescent="0.25">
      <c r="A18" s="138" t="s">
        <v>6266</v>
      </c>
      <c r="B18" s="137" t="s">
        <v>6299</v>
      </c>
      <c r="C18" s="141">
        <f>SUM(C19:C27)</f>
        <v>3084784.5300000003</v>
      </c>
      <c r="D18" s="141">
        <v>2960248.46</v>
      </c>
      <c r="E18" s="142"/>
      <c r="F18" s="143" t="s">
        <v>6268</v>
      </c>
      <c r="G18" s="137" t="s">
        <v>6300</v>
      </c>
      <c r="H18" s="138"/>
      <c r="I18" s="144"/>
      <c r="K18" s="130"/>
    </row>
    <row r="19" spans="1:11" x14ac:dyDescent="0.25">
      <c r="A19" s="138" t="s">
        <v>6268</v>
      </c>
      <c r="B19" s="137" t="s">
        <v>6301</v>
      </c>
      <c r="C19" s="145"/>
      <c r="D19" s="145"/>
      <c r="E19" s="146"/>
      <c r="F19" s="138" t="s">
        <v>6272</v>
      </c>
      <c r="G19" s="137" t="s">
        <v>6302</v>
      </c>
      <c r="H19" s="138"/>
      <c r="I19" s="144"/>
      <c r="K19" s="130"/>
    </row>
    <row r="20" spans="1:11" x14ac:dyDescent="0.25">
      <c r="A20" s="138" t="s">
        <v>6272</v>
      </c>
      <c r="B20" s="137" t="s">
        <v>6303</v>
      </c>
      <c r="C20" s="147">
        <v>112657.11</v>
      </c>
      <c r="D20" s="147">
        <v>108509.98</v>
      </c>
      <c r="E20" s="148"/>
      <c r="F20" s="143" t="s">
        <v>6276</v>
      </c>
      <c r="G20" s="137" t="s">
        <v>6304</v>
      </c>
      <c r="H20" s="138"/>
      <c r="I20" s="144"/>
      <c r="K20" s="130"/>
    </row>
    <row r="21" spans="1:11" x14ac:dyDescent="0.25">
      <c r="A21" s="138" t="s">
        <v>6276</v>
      </c>
      <c r="B21" s="137" t="s">
        <v>6305</v>
      </c>
      <c r="C21" s="145"/>
      <c r="D21" s="145"/>
      <c r="E21" s="146"/>
      <c r="F21" s="138" t="s">
        <v>6306</v>
      </c>
      <c r="G21" s="137" t="s">
        <v>6307</v>
      </c>
      <c r="H21" s="138"/>
      <c r="I21" s="144"/>
      <c r="K21" s="130"/>
    </row>
    <row r="22" spans="1:11" ht="30" x14ac:dyDescent="0.25">
      <c r="A22" s="138" t="s">
        <v>6308</v>
      </c>
      <c r="B22" s="137" t="s">
        <v>6309</v>
      </c>
      <c r="C22" s="145"/>
      <c r="D22" s="145"/>
      <c r="E22" s="146"/>
      <c r="F22" s="138" t="s">
        <v>6268</v>
      </c>
      <c r="G22" s="137" t="s">
        <v>6310</v>
      </c>
      <c r="H22" s="138"/>
      <c r="I22" s="144"/>
    </row>
    <row r="23" spans="1:11" x14ac:dyDescent="0.25">
      <c r="A23" s="138" t="s">
        <v>6284</v>
      </c>
      <c r="B23" s="137" t="s">
        <v>6289</v>
      </c>
      <c r="C23" s="145"/>
      <c r="D23" s="145"/>
      <c r="E23" s="146"/>
      <c r="F23" s="138" t="s">
        <v>6272</v>
      </c>
      <c r="G23" s="137" t="s">
        <v>6311</v>
      </c>
      <c r="H23" s="138"/>
      <c r="I23" s="144"/>
    </row>
    <row r="24" spans="1:11" x14ac:dyDescent="0.25">
      <c r="A24" s="138" t="s">
        <v>6288</v>
      </c>
      <c r="B24" s="137" t="s">
        <v>6312</v>
      </c>
      <c r="C24" s="145"/>
      <c r="D24" s="145"/>
      <c r="E24" s="146"/>
      <c r="F24" s="138" t="s">
        <v>6276</v>
      </c>
      <c r="G24" s="137" t="s">
        <v>6313</v>
      </c>
      <c r="H24" s="138"/>
      <c r="I24" s="144"/>
    </row>
    <row r="25" spans="1:11" x14ac:dyDescent="0.25">
      <c r="A25" s="138" t="s">
        <v>6292</v>
      </c>
      <c r="B25" s="137" t="s">
        <v>6314</v>
      </c>
      <c r="C25" s="147">
        <v>124377.5</v>
      </c>
      <c r="D25" s="147"/>
      <c r="E25" s="148"/>
      <c r="F25" s="143" t="s">
        <v>6308</v>
      </c>
      <c r="G25" s="137" t="s">
        <v>6315</v>
      </c>
      <c r="H25" s="138"/>
      <c r="I25" s="144"/>
    </row>
    <row r="26" spans="1:11" ht="45" x14ac:dyDescent="0.25">
      <c r="A26" s="138" t="s">
        <v>6316</v>
      </c>
      <c r="B26" s="137" t="s">
        <v>6317</v>
      </c>
      <c r="C26" s="147">
        <v>109529.99</v>
      </c>
      <c r="D26" s="147">
        <v>118994.55</v>
      </c>
      <c r="E26" s="148"/>
      <c r="F26" s="143" t="s">
        <v>6318</v>
      </c>
      <c r="G26" s="137" t="s">
        <v>6319</v>
      </c>
      <c r="H26" s="138"/>
      <c r="I26" s="144"/>
    </row>
    <row r="27" spans="1:11" ht="60" x14ac:dyDescent="0.25">
      <c r="A27" s="138" t="s">
        <v>6320</v>
      </c>
      <c r="B27" s="137" t="s">
        <v>6321</v>
      </c>
      <c r="C27" s="147">
        <v>2738219.93</v>
      </c>
      <c r="D27" s="147">
        <v>2732743.93</v>
      </c>
      <c r="E27" s="148"/>
      <c r="F27" s="143" t="s">
        <v>6322</v>
      </c>
      <c r="G27" s="137" t="s">
        <v>6323</v>
      </c>
      <c r="H27" s="149">
        <f>SUM(H28:H39)</f>
        <v>13148869.940000001</v>
      </c>
      <c r="I27" s="149">
        <v>11545513.550000001</v>
      </c>
    </row>
    <row r="28" spans="1:11" ht="60" x14ac:dyDescent="0.25">
      <c r="A28" s="138" t="s">
        <v>6270</v>
      </c>
      <c r="B28" s="137" t="s">
        <v>6324</v>
      </c>
      <c r="C28" s="145"/>
      <c r="D28" s="145"/>
      <c r="E28" s="146"/>
      <c r="F28" s="138" t="s">
        <v>6268</v>
      </c>
      <c r="G28" s="137" t="s">
        <v>6325</v>
      </c>
      <c r="H28" s="138"/>
      <c r="I28" s="144"/>
    </row>
    <row r="29" spans="1:11" x14ac:dyDescent="0.25">
      <c r="A29" s="138" t="s">
        <v>6268</v>
      </c>
      <c r="B29" s="137" t="s">
        <v>6326</v>
      </c>
      <c r="C29" s="145"/>
      <c r="D29" s="145"/>
      <c r="E29" s="146"/>
      <c r="F29" s="138" t="s">
        <v>6272</v>
      </c>
      <c r="G29" s="137" t="s">
        <v>6327</v>
      </c>
      <c r="H29" s="149"/>
      <c r="I29" s="143">
        <v>54840</v>
      </c>
    </row>
    <row r="30" spans="1:11" x14ac:dyDescent="0.25">
      <c r="A30" s="138" t="s">
        <v>6328</v>
      </c>
      <c r="B30" s="137" t="s">
        <v>6329</v>
      </c>
      <c r="C30" s="145"/>
      <c r="D30" s="145"/>
      <c r="E30" s="146"/>
      <c r="F30" s="138" t="s">
        <v>6276</v>
      </c>
      <c r="G30" s="137" t="s">
        <v>6330</v>
      </c>
      <c r="H30" s="138"/>
      <c r="I30" s="144"/>
    </row>
    <row r="31" spans="1:11" x14ac:dyDescent="0.25">
      <c r="A31" s="138" t="s">
        <v>6331</v>
      </c>
      <c r="B31" s="137" t="s">
        <v>6332</v>
      </c>
      <c r="C31" s="145"/>
      <c r="D31" s="145"/>
      <c r="E31" s="146"/>
      <c r="F31" s="138" t="s">
        <v>6308</v>
      </c>
      <c r="G31" s="137" t="s">
        <v>6333</v>
      </c>
      <c r="H31" s="138"/>
      <c r="I31" s="144"/>
    </row>
    <row r="32" spans="1:11" x14ac:dyDescent="0.25">
      <c r="A32" s="138" t="s">
        <v>6334</v>
      </c>
      <c r="B32" s="137" t="s">
        <v>6335</v>
      </c>
      <c r="C32" s="145"/>
      <c r="D32" s="145"/>
      <c r="E32" s="146"/>
      <c r="F32" s="138" t="s">
        <v>6284</v>
      </c>
      <c r="G32" s="137" t="s">
        <v>6336</v>
      </c>
      <c r="H32" s="149"/>
      <c r="I32" s="143">
        <v>5353824.74</v>
      </c>
    </row>
    <row r="33" spans="1:9" x14ac:dyDescent="0.25">
      <c r="A33" s="138" t="s">
        <v>6337</v>
      </c>
      <c r="B33" s="137" t="s">
        <v>6338</v>
      </c>
      <c r="C33" s="145"/>
      <c r="D33" s="145"/>
      <c r="E33" s="146"/>
      <c r="F33" s="138" t="s">
        <v>6288</v>
      </c>
      <c r="G33" s="137" t="s">
        <v>6339</v>
      </c>
      <c r="H33" s="138"/>
      <c r="I33" s="144"/>
    </row>
    <row r="34" spans="1:9" ht="30" x14ac:dyDescent="0.25">
      <c r="A34" s="138" t="s">
        <v>6340</v>
      </c>
      <c r="B34" s="137" t="s">
        <v>6341</v>
      </c>
      <c r="C34" s="145"/>
      <c r="D34" s="145"/>
      <c r="E34" s="146"/>
      <c r="F34" s="138" t="s">
        <v>6292</v>
      </c>
      <c r="G34" s="137" t="s">
        <v>6342</v>
      </c>
      <c r="H34" s="138"/>
      <c r="I34" s="144"/>
    </row>
    <row r="35" spans="1:9" x14ac:dyDescent="0.25">
      <c r="A35" s="138" t="s">
        <v>6272</v>
      </c>
      <c r="B35" s="137" t="s">
        <v>6343</v>
      </c>
      <c r="C35" s="145"/>
      <c r="D35" s="145"/>
      <c r="E35" s="146"/>
      <c r="F35" s="138" t="s">
        <v>6296</v>
      </c>
      <c r="G35" s="137" t="s">
        <v>6344</v>
      </c>
      <c r="H35" s="149"/>
      <c r="I35" s="143">
        <v>184115.23</v>
      </c>
    </row>
    <row r="36" spans="1:9" ht="30" x14ac:dyDescent="0.25">
      <c r="A36" s="138" t="s">
        <v>6328</v>
      </c>
      <c r="B36" s="137" t="s">
        <v>6345</v>
      </c>
      <c r="C36" s="145"/>
      <c r="D36" s="145"/>
      <c r="E36" s="146"/>
      <c r="F36" s="138" t="s">
        <v>6346</v>
      </c>
      <c r="G36" s="137" t="s">
        <v>6347</v>
      </c>
      <c r="H36" s="149"/>
      <c r="I36" s="143">
        <v>811463.62</v>
      </c>
    </row>
    <row r="37" spans="1:9" ht="30" x14ac:dyDescent="0.25">
      <c r="A37" s="138" t="s">
        <v>6331</v>
      </c>
      <c r="B37" s="137" t="s">
        <v>6348</v>
      </c>
      <c r="C37" s="145"/>
      <c r="D37" s="145"/>
      <c r="E37" s="146"/>
      <c r="F37" s="138" t="s">
        <v>6349</v>
      </c>
      <c r="G37" s="137" t="s">
        <v>6350</v>
      </c>
      <c r="H37" s="138"/>
      <c r="I37" s="144"/>
    </row>
    <row r="38" spans="1:9" ht="30" x14ac:dyDescent="0.25">
      <c r="A38" s="138" t="s">
        <v>6334</v>
      </c>
      <c r="B38" s="137" t="s">
        <v>6351</v>
      </c>
      <c r="C38" s="145"/>
      <c r="D38" s="145"/>
      <c r="E38" s="146"/>
      <c r="F38" s="138" t="s">
        <v>6352</v>
      </c>
      <c r="G38" s="137" t="s">
        <v>6353</v>
      </c>
      <c r="H38" s="143">
        <v>6359529.5300000003</v>
      </c>
      <c r="I38" s="143">
        <v>1323918.8600000001</v>
      </c>
    </row>
    <row r="39" spans="1:9" x14ac:dyDescent="0.25">
      <c r="A39" s="138" t="s">
        <v>6337</v>
      </c>
      <c r="B39" s="137" t="s">
        <v>6354</v>
      </c>
      <c r="C39" s="145"/>
      <c r="D39" s="145"/>
      <c r="E39" s="146"/>
      <c r="F39" s="138" t="s">
        <v>6355</v>
      </c>
      <c r="G39" s="137" t="s">
        <v>6356</v>
      </c>
      <c r="H39" s="143">
        <f>6788677.03+663.38</f>
        <v>6789340.4100000001</v>
      </c>
      <c r="I39" s="143">
        <v>3817351.1</v>
      </c>
    </row>
    <row r="40" spans="1:9" x14ac:dyDescent="0.25">
      <c r="A40" s="138" t="s">
        <v>6276</v>
      </c>
      <c r="B40" s="137" t="s">
        <v>6357</v>
      </c>
      <c r="C40" s="145"/>
      <c r="D40" s="145"/>
      <c r="E40" s="146"/>
      <c r="F40" s="138" t="s">
        <v>6358</v>
      </c>
      <c r="G40" s="137" t="s">
        <v>6359</v>
      </c>
      <c r="H40" s="149">
        <f>SUM(H41:H42)</f>
        <v>124816.57</v>
      </c>
      <c r="I40" s="149">
        <v>480298.55</v>
      </c>
    </row>
    <row r="41" spans="1:9" x14ac:dyDescent="0.25">
      <c r="A41" s="138" t="s">
        <v>6308</v>
      </c>
      <c r="B41" s="137" t="s">
        <v>6360</v>
      </c>
      <c r="C41" s="145"/>
      <c r="D41" s="145"/>
      <c r="E41" s="146"/>
      <c r="F41" s="138" t="s">
        <v>6268</v>
      </c>
      <c r="G41" s="137" t="s">
        <v>6361</v>
      </c>
      <c r="H41" s="143"/>
      <c r="I41" s="143">
        <v>103.98</v>
      </c>
    </row>
    <row r="42" spans="1:9" x14ac:dyDescent="0.25">
      <c r="A42" s="138"/>
      <c r="B42" s="137" t="s">
        <v>6362</v>
      </c>
      <c r="C42" s="141">
        <f>C18+C9</f>
        <v>3134543.5500000003</v>
      </c>
      <c r="D42" s="141">
        <v>3044149.64</v>
      </c>
      <c r="E42" s="142"/>
      <c r="F42" s="143" t="s">
        <v>6272</v>
      </c>
      <c r="G42" s="137" t="s">
        <v>6363</v>
      </c>
      <c r="H42" s="143">
        <v>124816.57</v>
      </c>
      <c r="I42" s="143">
        <v>480194.57</v>
      </c>
    </row>
    <row r="43" spans="1:9" x14ac:dyDescent="0.25">
      <c r="A43" s="138" t="s">
        <v>6306</v>
      </c>
      <c r="B43" s="137" t="s">
        <v>6364</v>
      </c>
      <c r="C43" s="141">
        <f>SUM(C44,C50,C62)</f>
        <v>28523842.539999999</v>
      </c>
      <c r="D43" s="141">
        <v>26899829.09</v>
      </c>
      <c r="E43" s="142"/>
      <c r="F43" s="143" t="s">
        <v>6276</v>
      </c>
      <c r="G43" s="137" t="s">
        <v>6365</v>
      </c>
      <c r="H43" s="138"/>
      <c r="I43" s="144"/>
    </row>
    <row r="44" spans="1:9" x14ac:dyDescent="0.25">
      <c r="A44" s="138" t="s">
        <v>6263</v>
      </c>
      <c r="B44" s="137" t="s">
        <v>6366</v>
      </c>
      <c r="C44" s="141">
        <f>SUM(C45:C49)</f>
        <v>3479.06</v>
      </c>
      <c r="D44" s="141">
        <v>3479.06</v>
      </c>
      <c r="E44" s="142"/>
      <c r="F44" s="143" t="s">
        <v>6308</v>
      </c>
      <c r="G44" s="137" t="s">
        <v>6367</v>
      </c>
      <c r="H44" s="138"/>
      <c r="I44" s="144"/>
    </row>
    <row r="45" spans="1:9" x14ac:dyDescent="0.25">
      <c r="A45" s="138" t="s">
        <v>6268</v>
      </c>
      <c r="B45" s="137" t="s">
        <v>6368</v>
      </c>
      <c r="C45" s="145"/>
      <c r="D45" s="145"/>
      <c r="E45" s="146"/>
      <c r="F45" s="138"/>
      <c r="G45" s="137"/>
      <c r="H45" s="138"/>
      <c r="I45" s="144"/>
    </row>
    <row r="46" spans="1:9" x14ac:dyDescent="0.25">
      <c r="A46" s="138" t="s">
        <v>6272</v>
      </c>
      <c r="B46" s="137" t="s">
        <v>6369</v>
      </c>
      <c r="C46" s="145"/>
      <c r="D46" s="145"/>
      <c r="E46" s="146"/>
      <c r="F46" s="138"/>
      <c r="G46" s="137"/>
      <c r="H46" s="138"/>
      <c r="I46" s="144"/>
    </row>
    <row r="47" spans="1:9" x14ac:dyDescent="0.25">
      <c r="A47" s="138" t="s">
        <v>6276</v>
      </c>
      <c r="B47" s="137" t="s">
        <v>6370</v>
      </c>
      <c r="C47" s="145"/>
      <c r="D47" s="145"/>
      <c r="E47" s="146"/>
      <c r="F47" s="138"/>
      <c r="G47" s="137"/>
      <c r="H47" s="138"/>
      <c r="I47" s="144"/>
    </row>
    <row r="48" spans="1:9" x14ac:dyDescent="0.25">
      <c r="A48" s="138" t="s">
        <v>6308</v>
      </c>
      <c r="B48" s="137" t="s">
        <v>6371</v>
      </c>
      <c r="C48" s="147">
        <v>3479.06</v>
      </c>
      <c r="D48" s="147">
        <v>3479.06</v>
      </c>
      <c r="E48" s="148"/>
      <c r="F48" s="143"/>
      <c r="G48" s="137"/>
      <c r="H48" s="138"/>
      <c r="I48" s="144"/>
    </row>
    <row r="49" spans="1:9" x14ac:dyDescent="0.25">
      <c r="A49" s="138" t="s">
        <v>6284</v>
      </c>
      <c r="B49" s="137" t="s">
        <v>6333</v>
      </c>
      <c r="C49" s="145"/>
      <c r="D49" s="145"/>
      <c r="E49" s="146"/>
      <c r="F49" s="138"/>
      <c r="G49" s="137"/>
      <c r="H49" s="138"/>
      <c r="I49" s="144"/>
    </row>
    <row r="50" spans="1:9" ht="45" x14ac:dyDescent="0.25">
      <c r="A50" s="138" t="s">
        <v>6266</v>
      </c>
      <c r="B50" s="137" t="s">
        <v>6372</v>
      </c>
      <c r="C50" s="141">
        <f>SUM(C51:C56)</f>
        <v>19625592.34</v>
      </c>
      <c r="D50" s="141">
        <v>18294314.329999998</v>
      </c>
      <c r="E50" s="142"/>
      <c r="F50" s="143"/>
      <c r="G50" s="137"/>
      <c r="H50" s="138"/>
      <c r="I50" s="144"/>
    </row>
    <row r="51" spans="1:9" x14ac:dyDescent="0.25">
      <c r="A51" s="138" t="s">
        <v>6268</v>
      </c>
      <c r="B51" s="137" t="s">
        <v>6373</v>
      </c>
      <c r="C51" s="145"/>
      <c r="D51" s="145"/>
      <c r="E51" s="146"/>
      <c r="F51" s="138"/>
      <c r="G51" s="137"/>
      <c r="H51" s="138"/>
      <c r="I51" s="144"/>
    </row>
    <row r="52" spans="1:9" x14ac:dyDescent="0.25">
      <c r="A52" s="138" t="s">
        <v>6272</v>
      </c>
      <c r="B52" s="137" t="s">
        <v>6374</v>
      </c>
      <c r="C52" s="145"/>
      <c r="D52" s="145"/>
      <c r="E52" s="146"/>
      <c r="F52" s="138"/>
      <c r="G52" s="137"/>
      <c r="H52" s="138"/>
      <c r="I52" s="144"/>
    </row>
    <row r="53" spans="1:9" x14ac:dyDescent="0.25">
      <c r="A53" s="138" t="s">
        <v>6276</v>
      </c>
      <c r="B53" s="137" t="s">
        <v>6375</v>
      </c>
      <c r="C53" s="145"/>
      <c r="D53" s="145"/>
      <c r="E53" s="146"/>
      <c r="F53" s="138"/>
      <c r="G53" s="137"/>
      <c r="H53" s="138"/>
      <c r="I53" s="144"/>
    </row>
    <row r="54" spans="1:9" x14ac:dyDescent="0.25">
      <c r="A54" s="138" t="s">
        <v>6308</v>
      </c>
      <c r="B54" s="137" t="s">
        <v>6376</v>
      </c>
      <c r="C54" s="147">
        <v>18258284.129999999</v>
      </c>
      <c r="D54" s="147">
        <v>18025918.690000001</v>
      </c>
      <c r="E54" s="148"/>
      <c r="F54" s="143"/>
      <c r="G54" s="137"/>
      <c r="H54" s="138"/>
      <c r="I54" s="144"/>
    </row>
    <row r="55" spans="1:9" x14ac:dyDescent="0.25">
      <c r="A55" s="138" t="s">
        <v>6377</v>
      </c>
      <c r="B55" s="137" t="s">
        <v>6378</v>
      </c>
      <c r="C55" s="145"/>
      <c r="D55" s="145"/>
      <c r="E55" s="146"/>
      <c r="F55" s="138"/>
      <c r="G55" s="137"/>
      <c r="H55" s="138"/>
      <c r="I55" s="144"/>
    </row>
    <row r="56" spans="1:9" x14ac:dyDescent="0.25">
      <c r="A56" s="138" t="s">
        <v>6284</v>
      </c>
      <c r="B56" s="137" t="s">
        <v>6379</v>
      </c>
      <c r="C56" s="147">
        <f>1365308.21+2000</f>
        <v>1367308.21</v>
      </c>
      <c r="D56" s="147">
        <v>268395.64</v>
      </c>
      <c r="E56" s="148"/>
      <c r="F56" s="143"/>
      <c r="G56" s="137"/>
      <c r="H56" s="138"/>
      <c r="I56" s="144"/>
    </row>
    <row r="57" spans="1:9" ht="30" x14ac:dyDescent="0.25">
      <c r="A57" s="138" t="s">
        <v>6270</v>
      </c>
      <c r="B57" s="137" t="s">
        <v>6380</v>
      </c>
      <c r="C57" s="145"/>
      <c r="D57" s="145"/>
      <c r="E57" s="146"/>
      <c r="F57" s="138"/>
      <c r="G57" s="137"/>
      <c r="H57" s="138"/>
      <c r="I57" s="144"/>
    </row>
    <row r="58" spans="1:9" x14ac:dyDescent="0.25">
      <c r="A58" s="138" t="s">
        <v>6268</v>
      </c>
      <c r="B58" s="137" t="s">
        <v>6381</v>
      </c>
      <c r="C58" s="145"/>
      <c r="D58" s="145"/>
      <c r="E58" s="146"/>
      <c r="F58" s="138"/>
      <c r="G58" s="137"/>
      <c r="H58" s="138"/>
      <c r="I58" s="144"/>
    </row>
    <row r="59" spans="1:9" x14ac:dyDescent="0.25">
      <c r="A59" s="138" t="s">
        <v>6272</v>
      </c>
      <c r="B59" s="137" t="s">
        <v>6382</v>
      </c>
      <c r="C59" s="145"/>
      <c r="D59" s="145"/>
      <c r="E59" s="146"/>
      <c r="F59" s="138"/>
      <c r="G59" s="137"/>
      <c r="H59" s="138"/>
      <c r="I59" s="144"/>
    </row>
    <row r="60" spans="1:9" x14ac:dyDescent="0.25">
      <c r="A60" s="138" t="s">
        <v>6276</v>
      </c>
      <c r="B60" s="137" t="s">
        <v>6383</v>
      </c>
      <c r="C60" s="145"/>
      <c r="D60" s="145"/>
      <c r="E60" s="146"/>
      <c r="F60" s="138"/>
      <c r="G60" s="137"/>
      <c r="H60" s="138"/>
      <c r="I60" s="144"/>
    </row>
    <row r="61" spans="1:9" x14ac:dyDescent="0.25">
      <c r="A61" s="138" t="s">
        <v>6308</v>
      </c>
      <c r="B61" s="137" t="s">
        <v>6384</v>
      </c>
      <c r="C61" s="145"/>
      <c r="D61" s="145"/>
      <c r="E61" s="146"/>
      <c r="F61" s="138"/>
      <c r="G61" s="137"/>
      <c r="H61" s="138"/>
      <c r="I61" s="144"/>
    </row>
    <row r="62" spans="1:9" x14ac:dyDescent="0.25">
      <c r="A62" s="138" t="s">
        <v>6274</v>
      </c>
      <c r="B62" s="137" t="s">
        <v>6385</v>
      </c>
      <c r="C62" s="141">
        <f>SUM(C63)</f>
        <v>8894771.1400000006</v>
      </c>
      <c r="D62" s="141">
        <v>8602035.6999999993</v>
      </c>
      <c r="E62" s="142"/>
      <c r="F62" s="143"/>
      <c r="G62" s="137"/>
      <c r="H62" s="138"/>
      <c r="I62" s="144"/>
    </row>
    <row r="63" spans="1:9" x14ac:dyDescent="0.25">
      <c r="A63" s="138" t="s">
        <v>6268</v>
      </c>
      <c r="B63" s="137" t="s">
        <v>6386</v>
      </c>
      <c r="C63" s="147">
        <v>8894771.1400000006</v>
      </c>
      <c r="D63" s="147">
        <v>8602035.6999999993</v>
      </c>
      <c r="E63" s="148"/>
      <c r="F63" s="143"/>
      <c r="G63" s="137"/>
      <c r="H63" s="138"/>
      <c r="I63" s="144"/>
    </row>
    <row r="64" spans="1:9" x14ac:dyDescent="0.25">
      <c r="A64" s="138" t="s">
        <v>6272</v>
      </c>
      <c r="B64" s="137" t="s">
        <v>6387</v>
      </c>
      <c r="C64" s="145"/>
      <c r="D64" s="145"/>
      <c r="E64" s="146"/>
      <c r="F64" s="138"/>
      <c r="G64" s="137"/>
      <c r="H64" s="138"/>
      <c r="I64" s="144"/>
    </row>
    <row r="65" spans="1:9" x14ac:dyDescent="0.25">
      <c r="A65" s="138" t="s">
        <v>6276</v>
      </c>
      <c r="B65" s="137" t="s">
        <v>6388</v>
      </c>
      <c r="C65" s="145"/>
      <c r="D65" s="145"/>
      <c r="E65" s="146"/>
      <c r="F65" s="138"/>
      <c r="G65" s="137"/>
      <c r="H65" s="138"/>
      <c r="I65" s="144"/>
    </row>
    <row r="66" spans="1:9" x14ac:dyDescent="0.25">
      <c r="A66" s="138" t="s">
        <v>6318</v>
      </c>
      <c r="B66" s="137" t="s">
        <v>6389</v>
      </c>
      <c r="C66" s="141">
        <f>SUM(C67:C68)</f>
        <v>8007692.6699999999</v>
      </c>
      <c r="D66" s="141">
        <v>8556335.1199999992</v>
      </c>
      <c r="E66" s="142"/>
      <c r="F66" s="143"/>
      <c r="G66" s="137"/>
      <c r="H66" s="138"/>
      <c r="I66" s="144"/>
    </row>
    <row r="67" spans="1:9" x14ac:dyDescent="0.25">
      <c r="A67" s="138" t="s">
        <v>6268</v>
      </c>
      <c r="B67" s="137" t="s">
        <v>6390</v>
      </c>
      <c r="C67" s="147">
        <v>547937.91</v>
      </c>
      <c r="D67" s="147">
        <v>1093937.9099999999</v>
      </c>
      <c r="E67" s="148"/>
      <c r="F67" s="143"/>
      <c r="G67" s="137"/>
      <c r="H67" s="138"/>
      <c r="I67" s="144"/>
    </row>
    <row r="68" spans="1:9" x14ac:dyDescent="0.25">
      <c r="A68" s="138" t="s">
        <v>6272</v>
      </c>
      <c r="B68" s="137" t="s">
        <v>6391</v>
      </c>
      <c r="C68" s="150">
        <v>7459754.7599999998</v>
      </c>
      <c r="D68" s="147">
        <v>7462397.21</v>
      </c>
      <c r="E68" s="148"/>
      <c r="F68" s="143"/>
      <c r="G68" s="151"/>
      <c r="H68" s="152"/>
      <c r="I68" s="153"/>
    </row>
    <row r="69" spans="1:9" x14ac:dyDescent="0.25">
      <c r="A69" s="138"/>
      <c r="B69" s="137"/>
      <c r="C69" s="150"/>
      <c r="D69" s="141"/>
      <c r="E69" s="142"/>
      <c r="F69" s="143"/>
      <c r="G69" s="137"/>
      <c r="H69" s="138"/>
      <c r="I69" s="144"/>
    </row>
    <row r="70" spans="1:9" x14ac:dyDescent="0.25">
      <c r="A70" s="138"/>
      <c r="B70" s="154" t="s">
        <v>6392</v>
      </c>
      <c r="C70" s="141">
        <f>C8+C43+C66</f>
        <v>39666078.759999998</v>
      </c>
      <c r="D70" s="141">
        <f>D8+D43+D66</f>
        <v>38500313.850000001</v>
      </c>
      <c r="E70" s="142"/>
      <c r="F70" s="142"/>
      <c r="G70" s="155" t="s">
        <v>6393</v>
      </c>
      <c r="H70" s="156">
        <f>H7+H27+H40</f>
        <v>39666078.759999998</v>
      </c>
      <c r="I70" s="156">
        <f>SUM(I7,I27,I40)</f>
        <v>38500313.849999994</v>
      </c>
    </row>
    <row r="71" spans="1:9" x14ac:dyDescent="0.25">
      <c r="H71" s="157"/>
      <c r="I71" s="157"/>
    </row>
    <row r="72" spans="1:9" x14ac:dyDescent="0.25">
      <c r="H72" s="157"/>
      <c r="I72" s="158"/>
    </row>
    <row r="73" spans="1:9" x14ac:dyDescent="0.25">
      <c r="C73" s="159"/>
    </row>
    <row r="74" spans="1:9" x14ac:dyDescent="0.25">
      <c r="H74" s="159"/>
    </row>
  </sheetData>
  <mergeCells count="2">
    <mergeCell ref="B1:I1"/>
    <mergeCell ref="B3:I3"/>
  </mergeCells>
  <pageMargins left="0.39370078740157483" right="0.39370078740157483" top="0.74803149606299213" bottom="0.74803149606299213" header="0.31496062992125984" footer="0.31496062992125984"/>
  <pageSetup paperSize="9" scale="65" fitToHeight="0" orientation="portrait" r:id="rId1"/>
  <headerFooter>
    <oddFooter>&amp;R&amp;P/&amp;N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CD594-1822-4F40-A5EC-2FAE6878F948}">
  <sheetPr>
    <pageSetUpPr fitToPage="1"/>
  </sheetPr>
  <dimension ref="A1:G76"/>
  <sheetViews>
    <sheetView topLeftCell="A26" zoomScale="115" zoomScaleNormal="115" workbookViewId="0">
      <selection activeCell="B82" sqref="B82"/>
    </sheetView>
  </sheetViews>
  <sheetFormatPr defaultRowHeight="15.75" x14ac:dyDescent="0.25"/>
  <cols>
    <col min="1" max="1" width="7.28515625" style="161" bestFit="1" customWidth="1"/>
    <col min="2" max="2" width="66.7109375" style="177" customWidth="1"/>
    <col min="3" max="4" width="30.7109375" style="178" customWidth="1"/>
    <col min="5" max="5" width="9.140625" style="161"/>
    <col min="6" max="6" width="14" style="161" bestFit="1" customWidth="1"/>
    <col min="7" max="16384" width="9.140625" style="161"/>
  </cols>
  <sheetData>
    <row r="1" spans="1:7" s="127" customFormat="1" ht="18.75" x14ac:dyDescent="0.25">
      <c r="B1" s="128" t="s">
        <v>150</v>
      </c>
      <c r="C1" s="128"/>
      <c r="D1" s="128"/>
      <c r="E1" s="160"/>
      <c r="F1" s="160"/>
      <c r="G1" s="160"/>
    </row>
    <row r="2" spans="1:7" s="127" customFormat="1" ht="15" x14ac:dyDescent="0.25">
      <c r="B2" s="129"/>
      <c r="E2" s="130"/>
    </row>
    <row r="3" spans="1:7" s="127" customFormat="1" ht="18.75" customHeight="1" x14ac:dyDescent="0.25">
      <c r="B3" s="128" t="s">
        <v>6394</v>
      </c>
      <c r="C3" s="128"/>
      <c r="D3" s="128"/>
      <c r="E3" s="160"/>
      <c r="F3" s="160"/>
      <c r="G3" s="160"/>
    </row>
    <row r="4" spans="1:7" s="127" customFormat="1" ht="18.75" x14ac:dyDescent="0.25">
      <c r="B4" s="131"/>
      <c r="C4" s="131"/>
      <c r="D4" s="131"/>
      <c r="E4" s="131"/>
      <c r="F4" s="131"/>
      <c r="G4" s="131"/>
    </row>
    <row r="5" spans="1:7" x14ac:dyDescent="0.25">
      <c r="B5" s="162" t="s">
        <v>6395</v>
      </c>
      <c r="C5" s="163" t="s">
        <v>60</v>
      </c>
      <c r="D5" s="163" t="s">
        <v>6257</v>
      </c>
    </row>
    <row r="6" spans="1:7" x14ac:dyDescent="0.25">
      <c r="A6" s="164" t="s">
        <v>6258</v>
      </c>
      <c r="B6" s="165" t="s">
        <v>6396</v>
      </c>
      <c r="C6" s="166">
        <f>C17</f>
        <v>19736945.829999998</v>
      </c>
      <c r="D6" s="166">
        <f>D17</f>
        <v>17752496.530000001</v>
      </c>
    </row>
    <row r="7" spans="1:7" x14ac:dyDescent="0.25">
      <c r="A7" s="164" t="s">
        <v>6268</v>
      </c>
      <c r="B7" s="165" t="s">
        <v>6397</v>
      </c>
      <c r="C7" s="167">
        <v>17737639</v>
      </c>
      <c r="D7" s="167">
        <v>17527461</v>
      </c>
    </row>
    <row r="8" spans="1:7" ht="31.5" x14ac:dyDescent="0.25">
      <c r="A8" s="164" t="s">
        <v>6272</v>
      </c>
      <c r="B8" s="165" t="s">
        <v>6398</v>
      </c>
      <c r="C8" s="167"/>
      <c r="D8" s="167"/>
    </row>
    <row r="9" spans="1:7" x14ac:dyDescent="0.25">
      <c r="A9" s="164" t="s">
        <v>6276</v>
      </c>
      <c r="B9" s="165" t="s">
        <v>6399</v>
      </c>
      <c r="C9" s="167"/>
      <c r="D9" s="167"/>
    </row>
    <row r="10" spans="1:7" x14ac:dyDescent="0.25">
      <c r="A10" s="164" t="s">
        <v>6308</v>
      </c>
      <c r="B10" s="165" t="s">
        <v>6400</v>
      </c>
      <c r="C10" s="167"/>
      <c r="D10" s="167"/>
    </row>
    <row r="11" spans="1:7" ht="31.5" x14ac:dyDescent="0.25">
      <c r="A11" s="164" t="s">
        <v>6284</v>
      </c>
      <c r="B11" s="165" t="s">
        <v>6401</v>
      </c>
      <c r="C11" s="167">
        <f>SUM(C12:C16)</f>
        <v>1999306.83</v>
      </c>
      <c r="D11" s="167">
        <f>D12+D14+D15</f>
        <v>225035.53</v>
      </c>
    </row>
    <row r="12" spans="1:7" x14ac:dyDescent="0.25">
      <c r="A12" s="164"/>
      <c r="B12" s="165" t="s">
        <v>6402</v>
      </c>
      <c r="C12" s="168">
        <v>119759</v>
      </c>
      <c r="D12" s="168">
        <v>115449.99</v>
      </c>
    </row>
    <row r="13" spans="1:7" x14ac:dyDescent="0.25">
      <c r="A13" s="164"/>
      <c r="B13" s="165" t="s">
        <v>6403</v>
      </c>
      <c r="C13" s="169"/>
      <c r="D13" s="169"/>
    </row>
    <row r="14" spans="1:7" x14ac:dyDescent="0.25">
      <c r="A14" s="164"/>
      <c r="B14" s="165" t="s">
        <v>6404</v>
      </c>
      <c r="C14" s="168">
        <f>1500+70000</f>
        <v>71500</v>
      </c>
      <c r="D14" s="168">
        <v>16808.689999999999</v>
      </c>
    </row>
    <row r="15" spans="1:7" x14ac:dyDescent="0.25">
      <c r="A15" s="164"/>
      <c r="B15" s="165" t="s">
        <v>6405</v>
      </c>
      <c r="C15" s="168">
        <f>12156.17+774331.11+1021475.3+85.25</f>
        <v>1808047.83</v>
      </c>
      <c r="D15" s="168">
        <v>92776.85</v>
      </c>
    </row>
    <row r="16" spans="1:7" x14ac:dyDescent="0.25">
      <c r="A16" s="164"/>
      <c r="B16" s="165" t="s">
        <v>6406</v>
      </c>
      <c r="C16" s="167"/>
      <c r="D16" s="167"/>
    </row>
    <row r="17" spans="1:6" x14ac:dyDescent="0.25">
      <c r="A17" s="164"/>
      <c r="B17" s="170" t="s">
        <v>6407</v>
      </c>
      <c r="C17" s="166">
        <f>C11+C7</f>
        <v>19736945.829999998</v>
      </c>
      <c r="D17" s="166">
        <f>D11+D7</f>
        <v>17752496.530000001</v>
      </c>
      <c r="F17" s="171"/>
    </row>
    <row r="18" spans="1:6" x14ac:dyDescent="0.25">
      <c r="A18" s="164" t="s">
        <v>6261</v>
      </c>
      <c r="B18" s="165" t="s">
        <v>6408</v>
      </c>
      <c r="C18" s="167"/>
      <c r="D18" s="167"/>
    </row>
    <row r="19" spans="1:6" x14ac:dyDescent="0.25">
      <c r="A19" s="164" t="s">
        <v>6288</v>
      </c>
      <c r="B19" s="165" t="s">
        <v>6409</v>
      </c>
      <c r="C19" s="167"/>
      <c r="D19" s="167">
        <f>D20</f>
        <v>105098.69</v>
      </c>
    </row>
    <row r="20" spans="1:6" x14ac:dyDescent="0.25">
      <c r="A20" s="164"/>
      <c r="B20" s="165" t="s">
        <v>6410</v>
      </c>
      <c r="C20" s="168"/>
      <c r="D20" s="168">
        <v>105098.69</v>
      </c>
    </row>
    <row r="21" spans="1:6" x14ac:dyDescent="0.25">
      <c r="A21" s="164" t="s">
        <v>6292</v>
      </c>
      <c r="B21" s="165" t="s">
        <v>6411</v>
      </c>
      <c r="C21" s="167">
        <v>10027241.560000001</v>
      </c>
      <c r="D21" s="167">
        <v>7225267.3700000001</v>
      </c>
    </row>
    <row r="22" spans="1:6" x14ac:dyDescent="0.25">
      <c r="A22" s="164" t="s">
        <v>6296</v>
      </c>
      <c r="B22" s="165" t="s">
        <v>6412</v>
      </c>
      <c r="C22" s="167">
        <v>470447.2</v>
      </c>
      <c r="D22" s="167">
        <v>220662.36</v>
      </c>
    </row>
    <row r="23" spans="1:6" x14ac:dyDescent="0.25">
      <c r="A23" s="164" t="s">
        <v>6346</v>
      </c>
      <c r="B23" s="165" t="s">
        <v>6413</v>
      </c>
      <c r="C23" s="167">
        <f>SUM(C24:C31)</f>
        <v>7666478.1700000009</v>
      </c>
      <c r="D23" s="167">
        <f>D24+D25+D28+D29+D31</f>
        <v>8227191.0499999998</v>
      </c>
    </row>
    <row r="24" spans="1:6" x14ac:dyDescent="0.25">
      <c r="A24" s="164" t="s">
        <v>6328</v>
      </c>
      <c r="B24" s="165" t="s">
        <v>6414</v>
      </c>
      <c r="C24" s="168">
        <v>5656999.6600000001</v>
      </c>
      <c r="D24" s="168">
        <v>5830300.3300000001</v>
      </c>
    </row>
    <row r="25" spans="1:6" x14ac:dyDescent="0.25">
      <c r="A25" s="164" t="s">
        <v>6331</v>
      </c>
      <c r="B25" s="165" t="s">
        <v>6415</v>
      </c>
      <c r="C25" s="168">
        <f>1414909.16+290296.9</f>
        <v>1705206.06</v>
      </c>
      <c r="D25" s="168">
        <v>2008628.92</v>
      </c>
    </row>
    <row r="26" spans="1:6" x14ac:dyDescent="0.25">
      <c r="A26" s="164" t="s">
        <v>6334</v>
      </c>
      <c r="B26" s="165" t="s">
        <v>6416</v>
      </c>
      <c r="C26" s="168"/>
      <c r="D26" s="168"/>
    </row>
    <row r="27" spans="1:6" x14ac:dyDescent="0.25">
      <c r="A27" s="164" t="s">
        <v>6337</v>
      </c>
      <c r="B27" s="165" t="s">
        <v>6417</v>
      </c>
      <c r="C27" s="168"/>
      <c r="D27" s="168"/>
    </row>
    <row r="28" spans="1:6" x14ac:dyDescent="0.25">
      <c r="A28" s="164" t="s">
        <v>6340</v>
      </c>
      <c r="B28" s="165" t="s">
        <v>6418</v>
      </c>
      <c r="C28" s="168">
        <f>94257+210015.45</f>
        <v>304272.45</v>
      </c>
      <c r="D28" s="168">
        <v>237207.89</v>
      </c>
    </row>
    <row r="29" spans="1:6" x14ac:dyDescent="0.25">
      <c r="A29" s="164" t="s">
        <v>6419</v>
      </c>
      <c r="B29" s="165" t="s">
        <v>6420</v>
      </c>
      <c r="C29" s="168"/>
      <c r="D29" s="168">
        <v>67010.75</v>
      </c>
    </row>
    <row r="30" spans="1:6" x14ac:dyDescent="0.25">
      <c r="A30" s="164" t="s">
        <v>6421</v>
      </c>
      <c r="B30" s="165" t="s">
        <v>6422</v>
      </c>
      <c r="C30" s="168"/>
      <c r="D30" s="168"/>
    </row>
    <row r="31" spans="1:6" x14ac:dyDescent="0.25">
      <c r="A31" s="164" t="s">
        <v>6423</v>
      </c>
      <c r="B31" s="165" t="s">
        <v>6424</v>
      </c>
      <c r="C31" s="168"/>
      <c r="D31" s="168">
        <v>84043.16</v>
      </c>
    </row>
    <row r="32" spans="1:6" x14ac:dyDescent="0.25">
      <c r="A32" s="164" t="s">
        <v>6349</v>
      </c>
      <c r="B32" s="165" t="s">
        <v>6425</v>
      </c>
      <c r="C32" s="167">
        <f>SUM(C33:C36)</f>
        <v>150543.67999999999</v>
      </c>
      <c r="D32" s="167">
        <f>D33+D34</f>
        <v>126148.16</v>
      </c>
    </row>
    <row r="33" spans="1:4" x14ac:dyDescent="0.25">
      <c r="A33" s="164" t="s">
        <v>6328</v>
      </c>
      <c r="B33" s="165" t="s">
        <v>6426</v>
      </c>
      <c r="C33" s="168">
        <v>43902.16</v>
      </c>
      <c r="D33" s="168">
        <v>41950.16</v>
      </c>
    </row>
    <row r="34" spans="1:4" x14ac:dyDescent="0.25">
      <c r="A34" s="164" t="s">
        <v>6331</v>
      </c>
      <c r="B34" s="165" t="s">
        <v>6427</v>
      </c>
      <c r="C34" s="168">
        <v>106641.52</v>
      </c>
      <c r="D34" s="168">
        <v>84198</v>
      </c>
    </row>
    <row r="35" spans="1:4" x14ac:dyDescent="0.25">
      <c r="A35" s="164" t="s">
        <v>6334</v>
      </c>
      <c r="B35" s="165" t="s">
        <v>6428</v>
      </c>
      <c r="C35" s="167"/>
      <c r="D35" s="167"/>
    </row>
    <row r="36" spans="1:4" ht="31.5" x14ac:dyDescent="0.25">
      <c r="A36" s="164" t="s">
        <v>6337</v>
      </c>
      <c r="B36" s="172" t="s">
        <v>6429</v>
      </c>
      <c r="C36" s="167"/>
      <c r="D36" s="167"/>
    </row>
    <row r="37" spans="1:4" x14ac:dyDescent="0.25">
      <c r="A37" s="164" t="s">
        <v>6352</v>
      </c>
      <c r="B37" s="172" t="s">
        <v>6430</v>
      </c>
      <c r="C37" s="167"/>
      <c r="D37" s="167">
        <f>D38</f>
        <v>4623.91</v>
      </c>
    </row>
    <row r="38" spans="1:4" x14ac:dyDescent="0.25">
      <c r="A38" s="164" t="s">
        <v>6328</v>
      </c>
      <c r="B38" s="172" t="s">
        <v>6431</v>
      </c>
      <c r="C38" s="168"/>
      <c r="D38" s="168">
        <v>4623.91</v>
      </c>
    </row>
    <row r="39" spans="1:4" x14ac:dyDescent="0.25">
      <c r="A39" s="164" t="s">
        <v>6355</v>
      </c>
      <c r="B39" s="172" t="s">
        <v>6432</v>
      </c>
      <c r="C39" s="167"/>
      <c r="D39" s="167"/>
    </row>
    <row r="40" spans="1:4" x14ac:dyDescent="0.25">
      <c r="A40" s="164" t="s">
        <v>6433</v>
      </c>
      <c r="B40" s="172" t="s">
        <v>6434</v>
      </c>
      <c r="C40" s="167"/>
      <c r="D40" s="167"/>
    </row>
    <row r="41" spans="1:4" x14ac:dyDescent="0.25">
      <c r="A41" s="164" t="s">
        <v>6435</v>
      </c>
      <c r="B41" s="172" t="s">
        <v>6436</v>
      </c>
      <c r="C41" s="167">
        <f>SUM(C42)</f>
        <v>1504344.72</v>
      </c>
      <c r="D41" s="167">
        <f>D42</f>
        <v>3050277.28</v>
      </c>
    </row>
    <row r="42" spans="1:4" x14ac:dyDescent="0.25">
      <c r="A42" s="164"/>
      <c r="B42" s="172" t="s">
        <v>6437</v>
      </c>
      <c r="C42" s="168">
        <f>503254.5+20915.4+53344.89+283147.18+406851.97+9922.59+226908.19</f>
        <v>1504344.72</v>
      </c>
      <c r="D42" s="168">
        <v>3050277.28</v>
      </c>
    </row>
    <row r="43" spans="1:4" x14ac:dyDescent="0.25">
      <c r="A43" s="164"/>
      <c r="B43" s="173" t="s">
        <v>6438</v>
      </c>
      <c r="C43" s="166">
        <f>C19+C21+C22+C23+C32+C37+C41</f>
        <v>19819055.329999998</v>
      </c>
      <c r="D43" s="166">
        <f>D19+D21+D22+D23+D32+D37+D41</f>
        <v>18959268.82</v>
      </c>
    </row>
    <row r="44" spans="1:4" ht="31.5" x14ac:dyDescent="0.25">
      <c r="A44" s="164"/>
      <c r="B44" s="174" t="s">
        <v>6439</v>
      </c>
      <c r="C44" s="166">
        <f>C17-C43</f>
        <v>-82109.5</v>
      </c>
      <c r="D44" s="166">
        <f>D17-D43</f>
        <v>-1206772.2899999991</v>
      </c>
    </row>
    <row r="45" spans="1:4" x14ac:dyDescent="0.25">
      <c r="A45" s="164" t="s">
        <v>6306</v>
      </c>
      <c r="B45" s="175" t="s">
        <v>6440</v>
      </c>
      <c r="C45" s="167"/>
      <c r="D45" s="167"/>
    </row>
    <row r="46" spans="1:4" x14ac:dyDescent="0.25">
      <c r="A46" s="164" t="s">
        <v>6441</v>
      </c>
      <c r="B46" s="172" t="s">
        <v>6442</v>
      </c>
      <c r="C46" s="167"/>
      <c r="D46" s="167"/>
    </row>
    <row r="47" spans="1:4" x14ac:dyDescent="0.25">
      <c r="A47" s="164" t="s">
        <v>6443</v>
      </c>
      <c r="B47" s="172" t="s">
        <v>6444</v>
      </c>
      <c r="C47" s="167"/>
      <c r="D47" s="167"/>
    </row>
    <row r="48" spans="1:4" x14ac:dyDescent="0.25">
      <c r="A48" s="164" t="s">
        <v>6328</v>
      </c>
      <c r="B48" s="172" t="s">
        <v>6445</v>
      </c>
      <c r="C48" s="167"/>
      <c r="D48" s="167"/>
    </row>
    <row r="49" spans="1:4" x14ac:dyDescent="0.25">
      <c r="A49" s="164" t="s">
        <v>6446</v>
      </c>
      <c r="B49" s="172" t="s">
        <v>6447</v>
      </c>
      <c r="C49" s="167"/>
      <c r="D49" s="167"/>
    </row>
    <row r="50" spans="1:4" x14ac:dyDescent="0.25">
      <c r="A50" s="164" t="s">
        <v>6448</v>
      </c>
      <c r="B50" s="172" t="s">
        <v>6449</v>
      </c>
      <c r="C50" s="167"/>
      <c r="D50" s="167"/>
    </row>
    <row r="51" spans="1:4" x14ac:dyDescent="0.25">
      <c r="A51" s="164" t="s">
        <v>6337</v>
      </c>
      <c r="B51" s="172" t="s">
        <v>6450</v>
      </c>
      <c r="C51" s="167"/>
      <c r="D51" s="167"/>
    </row>
    <row r="52" spans="1:4" x14ac:dyDescent="0.25">
      <c r="A52" s="164" t="s">
        <v>6451</v>
      </c>
      <c r="B52" s="172" t="s">
        <v>6452</v>
      </c>
      <c r="C52" s="167"/>
      <c r="D52" s="167"/>
    </row>
    <row r="53" spans="1:4" x14ac:dyDescent="0.25">
      <c r="A53" s="164" t="s">
        <v>6453</v>
      </c>
      <c r="B53" s="172" t="s">
        <v>6454</v>
      </c>
      <c r="C53" s="167"/>
      <c r="D53" s="167"/>
    </row>
    <row r="54" spans="1:4" x14ac:dyDescent="0.25">
      <c r="A54" s="164"/>
      <c r="B54" s="174" t="s">
        <v>6455</v>
      </c>
      <c r="C54" s="167"/>
      <c r="D54" s="167"/>
    </row>
    <row r="55" spans="1:4" x14ac:dyDescent="0.25">
      <c r="A55" s="164" t="s">
        <v>6318</v>
      </c>
      <c r="B55" s="175" t="s">
        <v>6456</v>
      </c>
      <c r="C55" s="167"/>
      <c r="D55" s="167"/>
    </row>
    <row r="56" spans="1:4" x14ac:dyDescent="0.25">
      <c r="A56" s="164" t="s">
        <v>6457</v>
      </c>
      <c r="B56" s="172" t="s">
        <v>6458</v>
      </c>
      <c r="C56" s="167"/>
      <c r="D56" s="167"/>
    </row>
    <row r="57" spans="1:4" x14ac:dyDescent="0.25">
      <c r="A57" s="164" t="s">
        <v>6328</v>
      </c>
      <c r="B57" s="172" t="s">
        <v>6459</v>
      </c>
      <c r="C57" s="167"/>
      <c r="D57" s="167"/>
    </row>
    <row r="58" spans="1:4" x14ac:dyDescent="0.25">
      <c r="A58" s="164" t="s">
        <v>6331</v>
      </c>
      <c r="B58" s="172" t="s">
        <v>6460</v>
      </c>
      <c r="C58" s="167"/>
      <c r="D58" s="167"/>
    </row>
    <row r="59" spans="1:4" x14ac:dyDescent="0.25">
      <c r="A59" s="164" t="s">
        <v>6334</v>
      </c>
      <c r="B59" s="172" t="s">
        <v>6461</v>
      </c>
      <c r="C59" s="167"/>
      <c r="D59" s="167"/>
    </row>
    <row r="60" spans="1:4" x14ac:dyDescent="0.25">
      <c r="A60" s="164" t="s">
        <v>6462</v>
      </c>
      <c r="B60" s="172" t="s">
        <v>6463</v>
      </c>
      <c r="C60" s="167"/>
      <c r="D60" s="167"/>
    </row>
    <row r="61" spans="1:4" x14ac:dyDescent="0.25">
      <c r="A61" s="164" t="s">
        <v>6328</v>
      </c>
      <c r="B61" s="172" t="s">
        <v>6459</v>
      </c>
      <c r="C61" s="167"/>
      <c r="D61" s="167"/>
    </row>
    <row r="62" spans="1:4" x14ac:dyDescent="0.25">
      <c r="A62" s="164" t="s">
        <v>6331</v>
      </c>
      <c r="B62" s="172" t="s">
        <v>6460</v>
      </c>
      <c r="C62" s="167"/>
      <c r="D62" s="167"/>
    </row>
    <row r="63" spans="1:4" x14ac:dyDescent="0.25">
      <c r="A63" s="164" t="s">
        <v>6334</v>
      </c>
      <c r="B63" s="172" t="s">
        <v>6461</v>
      </c>
      <c r="C63" s="167"/>
      <c r="D63" s="167"/>
    </row>
    <row r="64" spans="1:4" x14ac:dyDescent="0.25">
      <c r="A64" s="164"/>
      <c r="B64" s="174" t="s">
        <v>6464</v>
      </c>
      <c r="C64" s="167"/>
      <c r="D64" s="167"/>
    </row>
    <row r="65" spans="1:4" ht="31.5" x14ac:dyDescent="0.25">
      <c r="A65" s="164" t="s">
        <v>6322</v>
      </c>
      <c r="B65" s="175" t="s">
        <v>6465</v>
      </c>
      <c r="C65" s="166">
        <f>C68-C69</f>
        <v>0</v>
      </c>
      <c r="D65" s="166">
        <f>D68-D69</f>
        <v>1221504.1800000002</v>
      </c>
    </row>
    <row r="66" spans="1:4" ht="31.5" x14ac:dyDescent="0.25">
      <c r="A66" s="164" t="s">
        <v>6466</v>
      </c>
      <c r="B66" s="172" t="s">
        <v>6467</v>
      </c>
      <c r="C66" s="167"/>
      <c r="D66" s="167"/>
    </row>
    <row r="67" spans="1:4" ht="31.5" x14ac:dyDescent="0.25">
      <c r="A67" s="164" t="s">
        <v>6468</v>
      </c>
      <c r="B67" s="172" t="s">
        <v>6469</v>
      </c>
      <c r="C67" s="167"/>
      <c r="D67" s="167"/>
    </row>
    <row r="68" spans="1:4" x14ac:dyDescent="0.25">
      <c r="A68" s="164" t="s">
        <v>6470</v>
      </c>
      <c r="B68" s="172" t="s">
        <v>6471</v>
      </c>
      <c r="C68" s="167">
        <v>0</v>
      </c>
      <c r="D68" s="167">
        <v>1344075.83</v>
      </c>
    </row>
    <row r="69" spans="1:4" ht="31.5" x14ac:dyDescent="0.25">
      <c r="A69" s="164" t="s">
        <v>6472</v>
      </c>
      <c r="B69" s="172" t="s">
        <v>6473</v>
      </c>
      <c r="C69" s="167"/>
      <c r="D69" s="167">
        <v>122571.65</v>
      </c>
    </row>
    <row r="70" spans="1:4" x14ac:dyDescent="0.25">
      <c r="A70" s="164"/>
      <c r="B70" s="165" t="s">
        <v>6474</v>
      </c>
      <c r="C70" s="167">
        <f>C44+C65</f>
        <v>-82109.5</v>
      </c>
      <c r="D70" s="167">
        <f>D44+D65</f>
        <v>14731.890000001062</v>
      </c>
    </row>
    <row r="71" spans="1:4" x14ac:dyDescent="0.25">
      <c r="A71" s="164"/>
      <c r="B71" s="176" t="s">
        <v>6475</v>
      </c>
      <c r="C71" s="167"/>
      <c r="D71" s="167"/>
    </row>
    <row r="72" spans="1:4" x14ac:dyDescent="0.25">
      <c r="A72" s="164"/>
      <c r="B72" s="165" t="s">
        <v>6476</v>
      </c>
      <c r="C72" s="167"/>
      <c r="D72" s="167"/>
    </row>
    <row r="73" spans="1:4" x14ac:dyDescent="0.25">
      <c r="A73" s="164"/>
      <c r="B73" s="165" t="s">
        <v>6477</v>
      </c>
      <c r="C73" s="167"/>
      <c r="D73" s="167"/>
    </row>
    <row r="74" spans="1:4" x14ac:dyDescent="0.25">
      <c r="A74" s="164"/>
      <c r="B74" s="165" t="s">
        <v>6478</v>
      </c>
      <c r="C74" s="167"/>
      <c r="D74" s="167"/>
    </row>
    <row r="75" spans="1:4" x14ac:dyDescent="0.25">
      <c r="A75" s="164"/>
      <c r="B75" s="176" t="s">
        <v>6479</v>
      </c>
      <c r="C75" s="167"/>
      <c r="D75" s="167"/>
    </row>
    <row r="76" spans="1:4" x14ac:dyDescent="0.25">
      <c r="A76" s="164"/>
      <c r="B76" s="170" t="s">
        <v>6480</v>
      </c>
      <c r="C76" s="166">
        <f>C70</f>
        <v>-82109.5</v>
      </c>
      <c r="D76" s="166">
        <f>D70</f>
        <v>14731.890000001062</v>
      </c>
    </row>
  </sheetData>
  <mergeCells count="2">
    <mergeCell ref="B1:D1"/>
    <mergeCell ref="B3:D3"/>
  </mergeCells>
  <pageMargins left="0.39370078740157483" right="0.39370078740157483" top="0.74803149606299213" bottom="0.74803149606299213" header="0.31496062992125984" footer="0.31496062992125984"/>
  <pageSetup paperSize="9" scale="70" fitToHeight="0" orientation="portrait"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15</vt:i4>
      </vt:variant>
    </vt:vector>
  </HeadingPairs>
  <TitlesOfParts>
    <vt:vector size="24" baseType="lpstr">
      <vt:lpstr>RISULTATO AVANZO 2021</vt:lpstr>
      <vt:lpstr>TABELLA SIOPE 2021</vt:lpstr>
      <vt:lpstr>ALLEGATO B CC 2021</vt:lpstr>
      <vt:lpstr>COMPETENZA</vt:lpstr>
      <vt:lpstr>ANNI PRECEDENTI</vt:lpstr>
      <vt:lpstr>COMPETENZA (2)</vt:lpstr>
      <vt:lpstr>ANNI PRECEDENTI (2)</vt:lpstr>
      <vt:lpstr>STATO PATRIMONIALE CC 2021</vt:lpstr>
      <vt:lpstr>CC_2021_CE_2021</vt:lpstr>
      <vt:lpstr>'ALLEGATO B CC 2021'!Area_stampa</vt:lpstr>
      <vt:lpstr>'RISULTATO AVANZO 2021'!Area_stampa</vt:lpstr>
      <vt:lpstr>'STATO PATRIMONIALE CC 2021'!Area_stampa</vt:lpstr>
      <vt:lpstr>'TABELLA SIOPE 2021'!Area_stampa</vt:lpstr>
      <vt:lpstr>'ANNI PRECEDENTI'!Print_Area</vt:lpstr>
      <vt:lpstr>'ANNI PRECEDENTI (2)'!Print_Area</vt:lpstr>
      <vt:lpstr>CC_2021_CE_2021!Print_Area</vt:lpstr>
      <vt:lpstr>'COMPETENZA (2)'!Print_Area</vt:lpstr>
      <vt:lpstr>'RISULTATO AVANZO 2021'!Print_Area</vt:lpstr>
      <vt:lpstr>'ANNI PRECEDENTI'!Print_Titles</vt:lpstr>
      <vt:lpstr>'ANNI PRECEDENTI (2)'!Print_Titles</vt:lpstr>
      <vt:lpstr>CC_2021_CE_2021!Print_Titles</vt:lpstr>
      <vt:lpstr>'COMPETENZA (2)'!Print_Titles</vt:lpstr>
      <vt:lpstr>'ANNI PRECEDENTI (2)'!Titoli_stampa</vt:lpstr>
      <vt:lpstr>'STATO PATRIMONIALE CC 2021'!Titoli_stampa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Longo Giuseppe</dc:creator>
  <cp:lastModifiedBy>Longo Giuseppe</cp:lastModifiedBy>
  <dcterms:created xsi:type="dcterms:W3CDTF">2015-06-05T18:19:34Z</dcterms:created>
  <dcterms:modified xsi:type="dcterms:W3CDTF">2022-06-23T10:46:39Z</dcterms:modified>
</cp:coreProperties>
</file>