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giuseppe.longo\Desktop\TRASPARENZA\CONSUNTIVO 2022\"/>
    </mc:Choice>
  </mc:AlternateContent>
  <xr:revisionPtr revIDLastSave="0" documentId="8_{6F7CC5CA-939C-40B2-BAEB-DF62E940D3FD}" xr6:coauthVersionLast="47" xr6:coauthVersionMax="47" xr10:uidLastSave="{00000000-0000-0000-0000-000000000000}"/>
  <bookViews>
    <workbookView xWindow="-120" yWindow="-120" windowWidth="29040" windowHeight="16440" xr2:uid="{1AC7BE73-65CA-4FE4-8CDA-1BC7BBD0DD32}"/>
  </bookViews>
  <sheets>
    <sheet name="RISULTATO AVANZO 2022" sheetId="2" r:id="rId1"/>
    <sheet name="TAB SIOPE ENTRATE" sheetId="3" r:id="rId2"/>
    <sheet name="TAB SIOPE USCITE" sheetId="4" r:id="rId3"/>
    <sheet name="RESIDUI ATTIVI ANNO 2022" sheetId="5" r:id="rId4"/>
    <sheet name="ATTIVI ANNI PRECEDENTI" sheetId="6" r:id="rId5"/>
    <sheet name="residui passivi 2022" sheetId="7" r:id="rId6"/>
    <sheet name="residui passivi anni precedenti" sheetId="8" r:id="rId7"/>
    <sheet name="conto economico 2022" sheetId="9" r:id="rId8"/>
    <sheet name="STATO PATRIMONIALE CC 2022" sheetId="10" r:id="rId9"/>
  </sheets>
  <definedNames>
    <definedName name="_xlnm.Print_Area" localSheetId="4">'ATTIVI ANNI PRECEDENTI'!$A$1:$G$29</definedName>
    <definedName name="_xlnm.Print_Area" localSheetId="7">'conto economico 2022'!$A$1:$D$76</definedName>
    <definedName name="_xlnm.Print_Area" localSheetId="3">'RESIDUI ATTIVI ANNO 2022'!$A$1:$G$19</definedName>
    <definedName name="_xlnm.Print_Area" localSheetId="5">'residui passivi 2022'!$A$1:$G$658</definedName>
    <definedName name="_xlnm.Print_Area" localSheetId="6">'residui passivi anni precedenti'!$A$1:$G$1419</definedName>
    <definedName name="_xlnm.Print_Area" localSheetId="0">'RISULTATO AVANZO 2022'!$A$1:$B$88</definedName>
    <definedName name="_xlnm.Print_Area" localSheetId="8">'STATO PATRIMONIALE CC 2022'!$A$1:$I$71</definedName>
    <definedName name="Print_Area" localSheetId="7">'conto economico 2022'!$B$1:$D$76</definedName>
    <definedName name="Print_Area" localSheetId="0">'RISULTATO AVANZO 2022'!$A$1:$B$89</definedName>
    <definedName name="Print_Titles" localSheetId="7">'conto economico 2022'!$5:$5</definedName>
    <definedName name="_xlnm.Print_Titles" localSheetId="4">'ATTIVI ANNI PRECEDENTI'!$7:$7</definedName>
    <definedName name="_xlnm.Print_Titles" localSheetId="5">'residui passivi 2022'!$7:$7</definedName>
    <definedName name="_xlnm.Print_Titles" localSheetId="6">'residui passivi anni precedenti'!$7:$7</definedName>
    <definedName name="_xlnm.Print_Titles" localSheetId="8">'STATO PATRIMONIALE CC 2022'!$5:$5</definedName>
    <definedName name="_xlnm.Print_Titles" localSheetId="2">'TAB SIOPE USCITE'!$5:$5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7" i="10" l="1"/>
  <c r="C67" i="10"/>
  <c r="D62" i="10"/>
  <c r="C62" i="10"/>
  <c r="D56" i="10"/>
  <c r="D50" i="10"/>
  <c r="D43" i="10" s="1"/>
  <c r="C50" i="10"/>
  <c r="D44" i="10"/>
  <c r="C44" i="10"/>
  <c r="C43" i="10" s="1"/>
  <c r="D42" i="10"/>
  <c r="D8" i="10" s="1"/>
  <c r="I40" i="10"/>
  <c r="I39" i="10"/>
  <c r="I27" i="10"/>
  <c r="D18" i="10"/>
  <c r="C18" i="10"/>
  <c r="I15" i="10"/>
  <c r="I7" i="10" s="1"/>
  <c r="I71" i="10" s="1"/>
  <c r="D9" i="10"/>
  <c r="C9" i="10"/>
  <c r="C8" i="10"/>
  <c r="D71" i="10" l="1"/>
  <c r="D65" i="9" l="1"/>
  <c r="C65" i="9"/>
  <c r="C43" i="9"/>
  <c r="D42" i="9"/>
  <c r="D41" i="9" s="1"/>
  <c r="D32" i="9"/>
  <c r="C32" i="9"/>
  <c r="D28" i="9"/>
  <c r="D25" i="9"/>
  <c r="D23" i="9"/>
  <c r="C23" i="9"/>
  <c r="C17" i="9"/>
  <c r="C44" i="9" s="1"/>
  <c r="C71" i="9" s="1"/>
  <c r="C76" i="9" s="1"/>
  <c r="D15" i="9"/>
  <c r="D14" i="9"/>
  <c r="D11" i="9"/>
  <c r="D17" i="9" s="1"/>
  <c r="C11" i="9"/>
  <c r="C6" i="9"/>
  <c r="D43" i="9" l="1"/>
  <c r="D44" i="9"/>
  <c r="D71" i="9" s="1"/>
  <c r="D76" i="9" s="1"/>
  <c r="D6" i="9"/>
  <c r="E1419" i="8" l="1"/>
  <c r="E6" i="8"/>
  <c r="E658" i="7"/>
  <c r="E6" i="7"/>
  <c r="E29" i="6"/>
  <c r="E6" i="6"/>
  <c r="E19" i="5"/>
  <c r="E6" i="5"/>
  <c r="D76" i="4"/>
  <c r="C76" i="4"/>
  <c r="B76" i="4"/>
  <c r="D20" i="3"/>
  <c r="C20" i="3"/>
  <c r="B20" i="3"/>
  <c r="B82" i="2" l="1"/>
  <c r="B75" i="2"/>
  <c r="B78" i="2" s="1"/>
  <c r="B84" i="2" s="1"/>
  <c r="B63" i="2"/>
  <c r="B66" i="2" s="1"/>
  <c r="B58" i="2"/>
  <c r="B61" i="2" s="1"/>
  <c r="B56" i="2"/>
  <c r="B53" i="2"/>
  <c r="B48" i="2"/>
  <c r="B45" i="2"/>
  <c r="B41" i="2"/>
  <c r="B30" i="2"/>
  <c r="B31" i="2" s="1"/>
  <c r="B23" i="2"/>
  <c r="B24" i="2" s="1"/>
  <c r="B13" i="2"/>
  <c r="B9" i="2"/>
  <c r="B33" i="2" l="1"/>
  <c r="B15" i="2"/>
  <c r="B17" i="2" s="1"/>
  <c r="B35" i="2"/>
  <c r="B88" i="2" s="1"/>
  <c r="B68" i="2"/>
  <c r="B86" i="2" s="1"/>
</calcChain>
</file>

<file path=xl/sharedStrings.xml><?xml version="1.0" encoding="utf-8"?>
<sst xmlns="http://schemas.openxmlformats.org/spreadsheetml/2006/main" count="8997" uniqueCount="5393">
  <si>
    <t>Allegato 15</t>
  </si>
  <si>
    <t>SITUAZIONE AMMINISTRATIVA DELL'ESERCIZIO 2022</t>
  </si>
  <si>
    <t>INVALSI: CONTO CONSUNTIVO 2022</t>
  </si>
  <si>
    <t>Fondo cassa iniziale</t>
  </si>
  <si>
    <t>Riscossioni in c/competenza</t>
  </si>
  <si>
    <t>Riscossioni in c/residui</t>
  </si>
  <si>
    <t>totale entrate</t>
  </si>
  <si>
    <t>Pagamenti in c/competenza</t>
  </si>
  <si>
    <t>Pagamenti in c/residui</t>
  </si>
  <si>
    <t>totale uscite</t>
  </si>
  <si>
    <t>totale entrate - totale uscite</t>
  </si>
  <si>
    <t>Fondo cassa alla fine dell'esercizio 2022</t>
  </si>
  <si>
    <t>Residui attivi dell'esercizio</t>
  </si>
  <si>
    <t>Residui attivi anni precedenti all'inzio dell'esercizio</t>
  </si>
  <si>
    <t>Residui attivi anni precedenti riscossi nell'esercizio</t>
  </si>
  <si>
    <t>Residui attivi anni precedenti radiati nell'esercizio 2022</t>
  </si>
  <si>
    <t>Residui attivi anni precedenti</t>
  </si>
  <si>
    <t>Totale Residui attivi</t>
  </si>
  <si>
    <t>Residui passivi dell'esercizio</t>
  </si>
  <si>
    <t>Residui passivi anni precedenti all'inzio dell'esercizio</t>
  </si>
  <si>
    <t>Residui passivi anni precedenti pagati nell'esercizio</t>
  </si>
  <si>
    <t>Residui passivi anni precedenti radiati nell'esercizio 2022</t>
  </si>
  <si>
    <t>Residui passivi anni precedenti</t>
  </si>
  <si>
    <t>Totale Residui passivi</t>
  </si>
  <si>
    <t>Residui attivi - Residui passivi</t>
  </si>
  <si>
    <t>Avanzo di amministrazione alla fine dell'esercizio 31/12/2022</t>
  </si>
  <si>
    <t>Parte vincolata:</t>
  </si>
  <si>
    <t xml:space="preserve">Altri fondi e accantonamenti (CBT) </t>
  </si>
  <si>
    <t xml:space="preserve">Somme radiate come da Prot. 8314/2023 e Verbale Collegio 6/2022 (CBT) </t>
  </si>
  <si>
    <t>Totale CBT</t>
  </si>
  <si>
    <t xml:space="preserve">Altri fondi e accantonamenti (PRODIS) </t>
  </si>
  <si>
    <t xml:space="preserve">Somme radiate come da Prot. 8314/2023 e Verbale Collegio 6/2022 (PRODIS) </t>
  </si>
  <si>
    <t>Totale PRODIS</t>
  </si>
  <si>
    <t>Economie al 31/12/2022 che confluiscono nell'avanzo vincolato (VALPON)</t>
  </si>
  <si>
    <t>Totale VALPON</t>
  </si>
  <si>
    <t>Avanzo al 31/12/2022 (SPAZIOZEROSEI)</t>
  </si>
  <si>
    <t>Economie al 31/12/2022 che confluiscono nell'avanzo vincolato (SPAZIOZEROSEI)</t>
  </si>
  <si>
    <t xml:space="preserve">Somme radiate come da Prot. 8314/2023 e Verbale Collegio 6/2022 (SPAZIOZEROSEI) </t>
  </si>
  <si>
    <t>Totale SPAZIOZEROSEI</t>
  </si>
  <si>
    <t>Economie al 31/12/2022 che confluiscono nell'avanzo vincolato (PNR - DM 737/2021)</t>
  </si>
  <si>
    <t>Totale DM 737/2021</t>
  </si>
  <si>
    <t>Avanzo al 31/12/2022 (VALUE)</t>
  </si>
  <si>
    <t>Economie al 31/12/2022 che confluiscono nell'avanzo vincolato (VALUE)</t>
  </si>
  <si>
    <t xml:space="preserve">Somme radiate come da Prot. 8314/2023 e Verbale Collegio 6/2022 (VALUE) </t>
  </si>
  <si>
    <t>Totale VALUE</t>
  </si>
  <si>
    <t>Avanzo al 31/12/2022 (PRIN)</t>
  </si>
  <si>
    <t>Economie al 31/12/2022 che confluiscono nell'avanzo vincolato (PRIN)</t>
  </si>
  <si>
    <t xml:space="preserve">Somme radiate come da Prot. 8314/2023 e Verbale Collegio 6/2022 (PRIN) </t>
  </si>
  <si>
    <t>Totale PRIN</t>
  </si>
  <si>
    <t>TOTALE QUOTA AVANZO VINCOLATO Progetti affidati</t>
  </si>
  <si>
    <t xml:space="preserve">Decreto Ministeriale n. 802 del 29/10/2020 (Giovani ricercatori) </t>
  </si>
  <si>
    <t xml:space="preserve">Decreto Ministeriale n. 614 del 19/05/2021 (Stabilizzazioni/Assunzioni) </t>
  </si>
  <si>
    <t>Decreto Ministeriale n. 151 e 355 del 2022 Adozione Piano Nazionale Infrastrutture Ricerca (PNIR) 2021 – 2027</t>
  </si>
  <si>
    <t>Decreto Ministeriale n. 1091 del 19/09/2022 Contributo anno 2022 (Destinazione personale tecnico amministrativo)</t>
  </si>
  <si>
    <t>PON Spese non certificate e non riconosciute - Altri fondi e accantonamenti (FOE)</t>
  </si>
  <si>
    <t>Progetto internazionale TALIS (2020-2022 / 2022-2024 - II Variazione Prot. 7819/2022)</t>
  </si>
  <si>
    <t>Benefici di natura assistenziale Anno 2022 come da stesura Bilancio 2022</t>
  </si>
  <si>
    <t xml:space="preserve">Arretrati accessori contrattazione integrativa anni 2020-2022  Delib. n. 93/2022 Prot. 8355/2022 - Verbale Collegio n. 6/2022 </t>
  </si>
  <si>
    <t>Avanzo vincolato Fondi</t>
  </si>
  <si>
    <t>MISE: PON Programmazione 2007-2013 - Fondo crediti di dubbia esigibilità di parte corrente (FOE)</t>
  </si>
  <si>
    <t>Fondo crediti di dubbia esigibilità di parte corrente (FOE)</t>
  </si>
  <si>
    <t>Avanzo vincolato Esigibilità</t>
  </si>
  <si>
    <t>TOTALE QUOTA AVANZO VINCOLATO Fondi/Esigibilità</t>
  </si>
  <si>
    <t>Totale parte vincolata:</t>
  </si>
  <si>
    <t>Totale parte disponibile:</t>
  </si>
  <si>
    <t>INVALSI - CONTO CONSUNTIVO 2022</t>
  </si>
  <si>
    <t>PROSPETTO RISCOSSIONI AGGREGATO per CODICE SIOPE per COMPETENZA 2022 e ANNI PRECEDENTI</t>
  </si>
  <si>
    <t>ENTRATE
CODICE SIOPE</t>
  </si>
  <si>
    <t>ANNO
2022</t>
  </si>
  <si>
    <t>ANNI PRECEDENTI</t>
  </si>
  <si>
    <t>TOTALE
INCASSI</t>
  </si>
  <si>
    <t xml:space="preserve">E2010101001 </t>
  </si>
  <si>
    <t xml:space="preserve">E2010102001 </t>
  </si>
  <si>
    <t xml:space="preserve">E2010501999 </t>
  </si>
  <si>
    <t xml:space="preserve">E3059999999 </t>
  </si>
  <si>
    <t xml:space="preserve">E9010102001 </t>
  </si>
  <si>
    <t xml:space="preserve">E9010201001 </t>
  </si>
  <si>
    <t xml:space="preserve">E9010299999 </t>
  </si>
  <si>
    <t xml:space="preserve">E9010301001 </t>
  </si>
  <si>
    <t xml:space="preserve">E9010302001 </t>
  </si>
  <si>
    <t xml:space="preserve">E9019901001 </t>
  </si>
  <si>
    <t xml:space="preserve">E9019903001 </t>
  </si>
  <si>
    <t xml:space="preserve">E9019999999 </t>
  </si>
  <si>
    <t xml:space="preserve">E9020401001 </t>
  </si>
  <si>
    <t xml:space="preserve">E9029999999 </t>
  </si>
  <si>
    <t>PROSPETTO PAGAMENTI AGGREGATO per CODICE SIOPE per COMPETENZA 2022 e ANNI PRECEDENTI</t>
  </si>
  <si>
    <t>USCITE
CODICE SIOPE</t>
  </si>
  <si>
    <t>TOTALE
PAGAMENTI</t>
  </si>
  <si>
    <t xml:space="preserve">U1010101001 </t>
  </si>
  <si>
    <t xml:space="preserve">U1010101002 </t>
  </si>
  <si>
    <t xml:space="preserve">U1010101004 </t>
  </si>
  <si>
    <t xml:space="preserve">U1010101005 </t>
  </si>
  <si>
    <t xml:space="preserve">U1010101006 </t>
  </si>
  <si>
    <t xml:space="preserve">U1010101008 </t>
  </si>
  <si>
    <t xml:space="preserve">U1010102002 </t>
  </si>
  <si>
    <t xml:space="preserve">U1010102999 </t>
  </si>
  <si>
    <t xml:space="preserve">U1010201001 </t>
  </si>
  <si>
    <t xml:space="preserve">U1010202001 </t>
  </si>
  <si>
    <t xml:space="preserve">U1020101001 </t>
  </si>
  <si>
    <t xml:space="preserve">U1020199999 </t>
  </si>
  <si>
    <t xml:space="preserve">U1030101001 </t>
  </si>
  <si>
    <t xml:space="preserve">U1030102001 </t>
  </si>
  <si>
    <t xml:space="preserve">U1030102006 </t>
  </si>
  <si>
    <t xml:space="preserve">U1030105999 </t>
  </si>
  <si>
    <t xml:space="preserve">U1030201002 </t>
  </si>
  <si>
    <t xml:space="preserve">U1030201008 </t>
  </si>
  <si>
    <t xml:space="preserve">U1030202002 </t>
  </si>
  <si>
    <t xml:space="preserve">U1030202005 </t>
  </si>
  <si>
    <t xml:space="preserve">U1030204004 </t>
  </si>
  <si>
    <t xml:space="preserve">U1030204999 </t>
  </si>
  <si>
    <t xml:space="preserve">U1030205001 </t>
  </si>
  <si>
    <t xml:space="preserve">U1030205002 </t>
  </si>
  <si>
    <t xml:space="preserve">U1030205003 </t>
  </si>
  <si>
    <t xml:space="preserve">U1030205004 </t>
  </si>
  <si>
    <t xml:space="preserve">U1030205999 </t>
  </si>
  <si>
    <t xml:space="preserve">U1030207001 </t>
  </si>
  <si>
    <t xml:space="preserve">U1030207004 </t>
  </si>
  <si>
    <t xml:space="preserve">U1030207006 </t>
  </si>
  <si>
    <t xml:space="preserve">U1030209004 </t>
  </si>
  <si>
    <t xml:space="preserve">U1030210001 </t>
  </si>
  <si>
    <t xml:space="preserve">U1030213002 </t>
  </si>
  <si>
    <t xml:space="preserve">U1030213003 </t>
  </si>
  <si>
    <t xml:space="preserve">U1030213005 </t>
  </si>
  <si>
    <t xml:space="preserve">U1030213006 </t>
  </si>
  <si>
    <t xml:space="preserve">U1030216001 </t>
  </si>
  <si>
    <t xml:space="preserve">U1030216002 </t>
  </si>
  <si>
    <t xml:space="preserve">U1030217001 </t>
  </si>
  <si>
    <t xml:space="preserve">U1030217002 </t>
  </si>
  <si>
    <t xml:space="preserve">U1030218001 </t>
  </si>
  <si>
    <t xml:space="preserve">U1030219001 </t>
  </si>
  <si>
    <t xml:space="preserve">U1030219005 </t>
  </si>
  <si>
    <t xml:space="preserve">U1030219006 </t>
  </si>
  <si>
    <t xml:space="preserve">U1030219007 </t>
  </si>
  <si>
    <t xml:space="preserve">U1030299002 </t>
  </si>
  <si>
    <t xml:space="preserve">U1030299003 </t>
  </si>
  <si>
    <t xml:space="preserve">U1030299005 </t>
  </si>
  <si>
    <t xml:space="preserve">U1030299011 </t>
  </si>
  <si>
    <t xml:space="preserve">U1030299999 </t>
  </si>
  <si>
    <t xml:space="preserve">U1040101999 </t>
  </si>
  <si>
    <t xml:space="preserve">U1100401999 </t>
  </si>
  <si>
    <t xml:space="preserve">U1100499999 </t>
  </si>
  <si>
    <t xml:space="preserve">U1100504001 </t>
  </si>
  <si>
    <t xml:space="preserve">U2020103001 </t>
  </si>
  <si>
    <t xml:space="preserve">U2020107002 </t>
  </si>
  <si>
    <t xml:space="preserve">U2020107003 </t>
  </si>
  <si>
    <t xml:space="preserve">U2020107005 </t>
  </si>
  <si>
    <t xml:space="preserve">U2020199001 </t>
  </si>
  <si>
    <t xml:space="preserve">U2020302001 </t>
  </si>
  <si>
    <t xml:space="preserve">U2020302002 </t>
  </si>
  <si>
    <t xml:space="preserve">U7010102001 </t>
  </si>
  <si>
    <t xml:space="preserve">U7010201001 </t>
  </si>
  <si>
    <t xml:space="preserve">U7010299999 </t>
  </si>
  <si>
    <t xml:space="preserve">U7010301001 </t>
  </si>
  <si>
    <t xml:space="preserve">U7010302001 </t>
  </si>
  <si>
    <t xml:space="preserve">U7019901001 </t>
  </si>
  <si>
    <t xml:space="preserve">U7019903001 </t>
  </si>
  <si>
    <t xml:space="preserve">U7019999999 </t>
  </si>
  <si>
    <t xml:space="preserve">U7020402001 </t>
  </si>
  <si>
    <t xml:space="preserve">INVALSI </t>
  </si>
  <si>
    <t>CONTO CONSUNTIVO 2022: ELENCO ACCERTAMENTI COMPETENZA 2022</t>
  </si>
  <si>
    <t xml:space="preserve">Anno/accert. </t>
  </si>
  <si>
    <t xml:space="preserve">Importo </t>
  </si>
  <si>
    <t xml:space="preserve">Debitore </t>
  </si>
  <si>
    <t xml:space="preserve">Data </t>
  </si>
  <si>
    <t xml:space="preserve">Residuo </t>
  </si>
  <si>
    <t xml:space="preserve">Causale </t>
  </si>
  <si>
    <t xml:space="preserve">Capitolo </t>
  </si>
  <si>
    <t xml:space="preserve">Voce ec. </t>
  </si>
  <si>
    <t xml:space="preserve">C/r </t>
  </si>
  <si>
    <t xml:space="preserve">Importo originale </t>
  </si>
  <si>
    <t xml:space="preserve">Totale variazioni </t>
  </si>
  <si>
    <t xml:space="preserve">Emissione </t>
  </si>
  <si>
    <t xml:space="preserve">Armonizzata </t>
  </si>
  <si>
    <t xml:space="preserve">Importo presunto al. </t>
  </si>
  <si>
    <t xml:space="preserve">Controllo </t>
  </si>
  <si>
    <t xml:space="preserve">AC20220000111 </t>
  </si>
  <si>
    <t xml:space="preserve">MI MUR - Ministero Istruzione(0007265) </t>
  </si>
  <si>
    <t xml:space="preserve">Fianziamento tramite il Decreto Ministeriale n. 802 del 29/10/2020 (Giovani ricercatori) </t>
  </si>
  <si>
    <t xml:space="preserve">01 E 2022 2.1.01.001.02 Altri finanziamenti e contributi ministeriali DM 802 DEL 29/10/2020 </t>
  </si>
  <si>
    <t xml:space="preserve">C </t>
  </si>
  <si>
    <t xml:space="preserve">Non richiesto </t>
  </si>
  <si>
    <t xml:space="preserve">AC20220000112 </t>
  </si>
  <si>
    <t xml:space="preserve">Finanziamento tramite il Decreto Ministeriale n. 614 del 19/05/2021 (Stabilizzazioni/Assunzioni) </t>
  </si>
  <si>
    <t xml:space="preserve">01 E 2022 2.1.01.001.02 Altri finanziamenti e contributi ministeriali DM 614 DEL 19/05/2021 </t>
  </si>
  <si>
    <t xml:space="preserve">AC20220000113 </t>
  </si>
  <si>
    <t xml:space="preserve">Bilancio MIUR capitolo n. 1712 - Anno 2022 Somma da trasferire all'Agenzia del Demanio per canoni di locazione </t>
  </si>
  <si>
    <t xml:space="preserve">01 E 2022 2.1.01.001.02 Altri finanziamenti e contributi ministeriali </t>
  </si>
  <si>
    <t xml:space="preserve">AC20220000115 </t>
  </si>
  <si>
    <t xml:space="preserve">Stanziamento 2022 VALPON Nota MI n.367 del 13/01/2021 (Prot.INVALSI 363/2021) Convenzione Prot.INVALSI n.4905/2021 (nota MI n. 37119/2021) </t>
  </si>
  <si>
    <t xml:space="preserve">01 E 2022 2.1.05.001.05 Finanziamenti MIUR relativi ai Programmi Operativi Nazionali (PON VALPON)- Analisi delle politiche finan </t>
  </si>
  <si>
    <t xml:space="preserve">AC20220000116 </t>
  </si>
  <si>
    <t xml:space="preserve">Stanziamento VALUE 2022 Cod.Naz.11.3.2.C-FSEPON-INVALSI-2015-1 Convenzione del 16/12/2015 </t>
  </si>
  <si>
    <t xml:space="preserve">01 E 2022 2.1.05.001.05 Finanziamenti MIUR relativi ai Programmi Operativi Nazionali (PON VALUE) </t>
  </si>
  <si>
    <t xml:space="preserve">AC20220000538 </t>
  </si>
  <si>
    <t xml:space="preserve">MUR Ministero Università e Ricerca(0007287) </t>
  </si>
  <si>
    <t xml:space="preserve">DM n.737 del 25-06-2021 (PNR) Prot.6499 del 19/11/2021 </t>
  </si>
  <si>
    <t xml:space="preserve">AC20220000565 </t>
  </si>
  <si>
    <t xml:space="preserve">IPRASE(0050254) </t>
  </si>
  <si>
    <t xml:space="preserve">Prot. 3295 del 16/04/2019. l’organizzazione e lo svolgimento per il secondo anno (10° livello) degli Istituti di Istruzione e Formazione Professionale (IeFP) della provincia di Trento </t>
  </si>
  <si>
    <t xml:space="preserve">01 E 2022 2.1.01.002.01 Trasferimenti correnti da Regioni e province autonome (CONVENZIONI) </t>
  </si>
  <si>
    <t xml:space="preserve">AC20220000566 </t>
  </si>
  <si>
    <t xml:space="preserve">PROVINCIA AUTONOMA DI BOLZANO(0004068) </t>
  </si>
  <si>
    <t xml:space="preserve">Prot. 7013 del 07/12/2021. Realizzazione da parte dell’INVALSI dell’indagine internazionale OCSE PISA 2022 Main Study, </t>
  </si>
  <si>
    <t xml:space="preserve">AC20220000567 </t>
  </si>
  <si>
    <t xml:space="preserve">REGIONE PIEMONTE(0050256) </t>
  </si>
  <si>
    <t xml:space="preserve">Prot. 852 del 29/10/2015. fornitura dei servizi di elaborazione, produzione, gestione delle prove per la rilevazione degli apprendimenti nei percorsi triennali di istruzione e formazione professionale (IeFP). </t>
  </si>
  <si>
    <t xml:space="preserve">AC20220000859 </t>
  </si>
  <si>
    <t xml:space="preserve">Convenzion prot. 2238/2022 . Delibera CDA 18/2022 </t>
  </si>
  <si>
    <t xml:space="preserve">AC20220000964 </t>
  </si>
  <si>
    <t xml:space="preserve">UNIVERSITA' DEGLI STUDI ROMA TRE(0001363) </t>
  </si>
  <si>
    <t xml:space="preserve">SPLIT PAYMENT mandato 0002385 relativo a:S/F N. Z001-3146 del 09/11/2022 - CIG Z6E3870A19 - PROT. 6791/2022 - ID 791875 </t>
  </si>
  <si>
    <t xml:space="preserve">01 E 2022 9.1.03.001.01 Ritenute erariali su redditi da lavoro autonomo per conto terzi (PG) </t>
  </si>
  <si>
    <t>CONTO CONSUNTIVO 2022: ELENCO ACCERTAMENTI ANNI PRECEDENTI</t>
  </si>
  <si>
    <t xml:space="preserve">AC20100000318 </t>
  </si>
  <si>
    <t xml:space="preserve">GAROZZO EMANUELE(0050317) </t>
  </si>
  <si>
    <t xml:space="preserve">Sentenza Corte dei Conti n. 866/2010 e Verbale n. 4 del 24/06/2010: risarcimento danno erariale € 10.188,00 RIVALUTAZ. CAPITALE - € 19.656,00 INTERESSI </t>
  </si>
  <si>
    <t xml:space="preserve">01 E 2010 3.5.02.004.02 Incassi per azioni di surroga nei confronti di terzi </t>
  </si>
  <si>
    <t xml:space="preserve">R </t>
  </si>
  <si>
    <t xml:space="preserve">E.3.05.02.04.002-35018 E202000000021700 </t>
  </si>
  <si>
    <t xml:space="preserve">AC20130000076 </t>
  </si>
  <si>
    <t xml:space="preserve">MINISTERO DELLO SVILUPPO ECONOMICO(0050384) </t>
  </si>
  <si>
    <t xml:space="preserve">(RAD) Prot. n. 14819 del 08/11/2011 Progetto PON Governance e AT 2007-2013 come da tabella affidamenti Bilancio 2013 </t>
  </si>
  <si>
    <t xml:space="preserve">01 E 2013 2.1.05.001.04 Fondo europeo di sviluppo regionale (FESR) </t>
  </si>
  <si>
    <t xml:space="preserve">E.2.01.05.01.004-21060 E202000000021500 </t>
  </si>
  <si>
    <t xml:space="preserve">AC20130000205 </t>
  </si>
  <si>
    <t xml:space="preserve">REGIONE VENETO(0050281) </t>
  </si>
  <si>
    <t xml:space="preserve">Prot. 4852 del 03/06/13 Convenzione Regione del Veneto 13/05/2013 Organizzazione - svolgimento percorsi triennali Istruzione e Formazione SNV </t>
  </si>
  <si>
    <t xml:space="preserve">01 E 2013 2.1.01.002.01 Trasferimenti correnti da Regioni e province autonome </t>
  </si>
  <si>
    <t xml:space="preserve">E.2.01.01.02.001-21025 E202000000021200 </t>
  </si>
  <si>
    <t xml:space="preserve">AC20130000206 </t>
  </si>
  <si>
    <t xml:space="preserve">REGIONE LOMBARDIA(0000388) </t>
  </si>
  <si>
    <t xml:space="preserve">Prot. 4739 del 29/05/13 Convenzione Regione Lombardia Organizzazione e svolgimento prove SNV presso le scuole IeFP </t>
  </si>
  <si>
    <t xml:space="preserve">AC20130000282 </t>
  </si>
  <si>
    <t xml:space="preserve">MIUR DIP. ISTRUZ. DIR. GEN. ISTRUZ. FORM(0003218) </t>
  </si>
  <si>
    <t xml:space="preserve">Convenzione INVALSI-ITS Prot. 7259 del 25/07/13 Predisposizione/somministrazione prove alle sei aree tecnologiche degli ITS </t>
  </si>
  <si>
    <t xml:space="preserve">01 E 2013 2.1.01.001.02 Trasferimenti correnti da Ministero dell'Istruzione </t>
  </si>
  <si>
    <t xml:space="preserve">E.2.01.01.01.002-21059 E202000000021100 </t>
  </si>
  <si>
    <t xml:space="preserve">AC20150002141 </t>
  </si>
  <si>
    <t xml:space="preserve">IRPEF(0003038) </t>
  </si>
  <si>
    <t xml:space="preserve">Trattenuta IRPEF collaboratori </t>
  </si>
  <si>
    <t xml:space="preserve">01 E 2015 9.1.02.001.01 Ritenute erariali su redditi da lavoro dipendente per conto terzi </t>
  </si>
  <si>
    <t xml:space="preserve">E.9.01.02.01.001-91003 E202000000016600 </t>
  </si>
  <si>
    <t xml:space="preserve">AC20160000859 </t>
  </si>
  <si>
    <t xml:space="preserve">MIUR(0004152) </t>
  </si>
  <si>
    <t xml:space="preserve">Bilancio MIUR capitolo n. 1712 - Somma all'INVALSI per canoni di locazione all'Agenzia del Demanio </t>
  </si>
  <si>
    <t xml:space="preserve">01 E 2016 2.1.01.001.02 Trasferimenti correnti da Ministero dell'Istruzione </t>
  </si>
  <si>
    <t xml:space="preserve">AC20170000364 </t>
  </si>
  <si>
    <t xml:space="preserve">GREEN RITA(0007159) </t>
  </si>
  <si>
    <t xml:space="preserve">Restituzione Quota COMPENSO per errata valuta in sterline CONTRATTO 1394/2017 Incarico per partecipazione e conduzione del seminario in qualità di relatrice sulla costruzione delle prove standardizzate d'inglese </t>
  </si>
  <si>
    <t xml:space="preserve">01 E 2017 9.1.99.099.99 Altre entrate per partite di giro diverse </t>
  </si>
  <si>
    <t xml:space="preserve">AC20180000024 </t>
  </si>
  <si>
    <t xml:space="preserve">Attivita' progettuale (CBT) 2018 Convenzione prot. 10165 del 16/12/15 - PON Misurazione diacronico - CBT </t>
  </si>
  <si>
    <t xml:space="preserve">01 E 2018 2.1.05.001.05 Finanziamenti MIUR relativi ai Programmi Operativi Nazionali (PON CBT) </t>
  </si>
  <si>
    <t xml:space="preserve">AC20180000025 </t>
  </si>
  <si>
    <t xml:space="preserve">Attivita' progettuale (VALUE) 2018 Convenzione prot. 10164 del 16/12/15 - PON VALUE </t>
  </si>
  <si>
    <t xml:space="preserve">01 E 2018 2.1.05.001.05 Finanziamenti MIUR relativi ai Programmi Operativi Nazionali (PON VALUE) </t>
  </si>
  <si>
    <t xml:space="preserve">AC20180000026 </t>
  </si>
  <si>
    <t xml:space="preserve">Attivita' progettuale (PRODIS) 2018 Convenzione prot. 10822 del 01/12/16 - PON PRODIS </t>
  </si>
  <si>
    <t xml:space="preserve">01 E 2018 2.1.05.001.05 Finanziamenti MIUR relativi ai Programmi Operativi Nazionali (PON PRODIS) </t>
  </si>
  <si>
    <t xml:space="preserve">AC20180002699 </t>
  </si>
  <si>
    <t xml:space="preserve">SIOS spa(0003847) </t>
  </si>
  <si>
    <t xml:space="preserve">Prot. 12554 del 15/11/2018 CIG Z75265E684 Restituzione deposito cauzionali Contratto di locazione di immobile </t>
  </si>
  <si>
    <t xml:space="preserve">01 E 2018 9.2.04.001.01 COSTITUZIONE DI DEPOSITI CAUZIONALI O CONTRATTUALI DI TERZI </t>
  </si>
  <si>
    <t xml:space="preserve">AC20190000309 </t>
  </si>
  <si>
    <t xml:space="preserve">Attivita' progettuale (VALUE) 2019 Convenzione prot. 10164 del 16/12/15 - PON VALUE </t>
  </si>
  <si>
    <t xml:space="preserve">01 E 2019 2.1.05.001.05 Finanziamenti MIUR relativi ai Programmi Operativi Nazionali (PON VALUE) </t>
  </si>
  <si>
    <t xml:space="preserve">AC20190001134 </t>
  </si>
  <si>
    <t xml:space="preserve">PROT 4099 DEL 16/05/2019 ICCS 2022 1984006446 612823-EPP-1-2019-1-IT-EPPKA3-ICCS2019-0781/001/01 </t>
  </si>
  <si>
    <t xml:space="preserve">01 E 2019 2.1.01.001.02 Altri finanziamenti e contributi ministeriali (ICCS 2022) </t>
  </si>
  <si>
    <t xml:space="preserve">AC20200000019 </t>
  </si>
  <si>
    <t xml:space="preserve">Attivita' progettuale (VALUE) 2020 Convenzione prot. 10164 del 16/12/15 - PON VALUE </t>
  </si>
  <si>
    <t xml:space="preserve">01 E 2020 2.1.05.001.05 Finanziamenti MIUR relativi ai Programmi Operativi Nazionali (PON VALUE) </t>
  </si>
  <si>
    <t xml:space="preserve">AC20200000020 </t>
  </si>
  <si>
    <t xml:space="preserve">Attivita' progettuale (PRODIS) 2020 Convenzione prot. 10822 del 01/12/16 - PON PRODIS </t>
  </si>
  <si>
    <t xml:space="preserve">01 E 2020 2.1.05.001.05 Finanziamenti MIUR relativi ai Programmi Operativi Nazionali (PON PRODIS) </t>
  </si>
  <si>
    <t xml:space="preserve">AC20200001640 </t>
  </si>
  <si>
    <t xml:space="preserve">DE VITA LUISA RITA(0005400) </t>
  </si>
  <si>
    <t xml:space="preserve">RITENUTA D'ACCONTO SU FATT. 1-2020 DEL 04-11-2020 CONTRATTO PROT.7874 DEL 24/07/2018 NEV 2018-2021 </t>
  </si>
  <si>
    <t xml:space="preserve">01 E 2020 9.1.03.001.01 Ritenute erariali su redditi da lavoro autonomo per conto terzi (PG) </t>
  </si>
  <si>
    <t xml:space="preserve">AC20210000495 </t>
  </si>
  <si>
    <t xml:space="preserve">Stanziamento Anno 2021 Cod. Naz. 11.3.2.C-FSEPON-INVALSI-2015-1 – Convenzione del 16/12/2015 </t>
  </si>
  <si>
    <t xml:space="preserve">01 E 2021 2.1.05.001.05 Finanziamenti MIUR relativi ai Programmi Operativi Nazionali (PON VALUE) </t>
  </si>
  <si>
    <t xml:space="preserve">AC20210000496 </t>
  </si>
  <si>
    <t xml:space="preserve">Stanziamento Anno 2021 “Analisi delle politiche finanziate dal PON incidenti sulle dimensioni delle competenze chiave e della dispersione scolastica” nota MI n. 367/2021 Prot.363/2021) </t>
  </si>
  <si>
    <t xml:space="preserve">01 E 2021 2.1.05.001.05 Finanziamenti MIUR relativi ai Programmi Operativi Nazionali (PON VALPON)- Analisi delle politiche finan </t>
  </si>
  <si>
    <t xml:space="preserve">AC20210000791 </t>
  </si>
  <si>
    <t xml:space="preserve">Prot. 4049/2021 CONVENZIONE - Realizzazione Indagine internazionale OCSE PISA 2022 Main Study 01/09/2021-31/08/2021 </t>
  </si>
  <si>
    <t xml:space="preserve">01 E 2021 2.1.01.002.01 Trasferimenti correnti da Regioni e province autonome (CONVENZIONI) </t>
  </si>
  <si>
    <t xml:space="preserve">AC20210000798 </t>
  </si>
  <si>
    <t xml:space="preserve">Ministero dell'Istruzione(0005785) </t>
  </si>
  <si>
    <t xml:space="preserve">Contributo da DM N.734 25/06/2021 Fondo per le esigenze emergenziali COVID </t>
  </si>
  <si>
    <t xml:space="preserve">01 E 2021 2.1.01.001.02 Altri finanziamenti e contributi ministeriali </t>
  </si>
  <si>
    <t>CONTO CONSUNTIVO 2022: ELENCO IMPEGNI COMPETENZA 2022</t>
  </si>
  <si>
    <t xml:space="preserve">Anno/impegno </t>
  </si>
  <si>
    <t xml:space="preserve">Beneficiario </t>
  </si>
  <si>
    <t xml:space="preserve">Da liq. </t>
  </si>
  <si>
    <t xml:space="preserve">IM20220000029 </t>
  </si>
  <si>
    <t xml:space="preserve">Intellera Consulting EX PRICEWATERHOUSE(0005261) </t>
  </si>
  <si>
    <t xml:space="preserve">CIG 661027075D. CUP F88C15001090006. Prot. 539/2022. ID 715945 Attivazione contratto per i servizi di supporto alla gestione, certificazione e rendicontazione ACCORDO QUADRO PROT. N. 8952 DEL 22/09/2016 Codice Progetto 10.9.3.A-FSEPON-INVALSI-2015-1 </t>
  </si>
  <si>
    <t xml:space="preserve">01 U 2022 1.3.2.099.99 13115 Altri servizi non altrimenti classificabili (Rendicontazione PON VALUE) </t>
  </si>
  <si>
    <t xml:space="preserve">IM20220000031 </t>
  </si>
  <si>
    <t xml:space="preserve">FASTWEB SpA(0002205) </t>
  </si>
  <si>
    <t xml:space="preserve">Prot. 6106 del 20/05/2014 - CIG Z081B4B720 - Incarico per la variazione in aumento della banda Internet di cui al contratto prot. 1750 del 26/03/2007 per l'erogazione del servizio FASTWEB denominato FAST NET e FONIA F_11.6|2018|144 (impegno fino ad agosto </t>
  </si>
  <si>
    <t xml:space="preserve">01 U 2022 1.3.2.005.01 13043 Telefonia fissa (FOE) </t>
  </si>
  <si>
    <t xml:space="preserve">IM20220000033 </t>
  </si>
  <si>
    <t xml:space="preserve">VIGANO' RENATA MARIA(0002509) </t>
  </si>
  <si>
    <t xml:space="preserve">ID. 726457/2022. Oggetto della missione: Incontro RICERCA PSICOPEDA - Uniba-Unibo-Unito. Roma 21 -22 febbraio 2022. Spese TAB PE. ORG ISTIT (TAB 33/2022 - AG 34/2022 - FEE 35/2022) </t>
  </si>
  <si>
    <t xml:space="preserve">01 U 2022 1.3.2.001.02 13028 Organi istituzionali dell'amministrazione - Rimborsi (FOE) </t>
  </si>
  <si>
    <t xml:space="preserve">IM20220000034 </t>
  </si>
  <si>
    <t xml:space="preserve">MAJESTY TOUR SRL(0002992) </t>
  </si>
  <si>
    <t xml:space="preserve">CIG 7432554198. ID. 726457/2022. Oggetto della missione: Incontro RICERCA PSICOPEDA - Uniba-Unibo-Unito. Roma 21 -22 febbraio 2022. Spese AG PE. ORG ISTIT (TAB 33/2022 - AG 34/2022 - FEE 35/2022) </t>
  </si>
  <si>
    <t xml:space="preserve">IM20220000035 </t>
  </si>
  <si>
    <t xml:space="preserve">CIG 7432554198. ID. 726457/2022. Oggetto della missione: Incontro RICERCA PSICOPEDA - Uniba-Unibo-Unito. Roma 21 -22 febbraio 2022. Spese FEE AG PE. ORG ISTIT (TAB 33/2022 - AG 34/2022 - FEE 35/2022) </t>
  </si>
  <si>
    <t xml:space="preserve">01 U 2022 1.3.2.002.05 13039 Spese per l'organizzazione di convegni (FOE) </t>
  </si>
  <si>
    <t xml:space="preserve">IM20220000068 </t>
  </si>
  <si>
    <t xml:space="preserve">GALANO VALERIO(0007291) </t>
  </si>
  <si>
    <t xml:space="preserve">SEL 3/2022, profilo 1. Contratto Prot. 2942/2022. Decorrenza dal 09/05/2022 al 31/12/2022. Id: 728689 Profilo 1 n. 1 esperto senior attività di progettazione e sviluppo web/database. </t>
  </si>
  <si>
    <t xml:space="preserve">01 U 2022 1.3.2.010.01 13078 Incarichi libero professionali di studi, ricerca e consulenza (PON VALPON Analisi delle politiche finanziate dal PON inc </t>
  </si>
  <si>
    <t xml:space="preserve">IM20220000073 </t>
  </si>
  <si>
    <t xml:space="preserve">LICCARDO MASSIMILIANO(0007197) </t>
  </si>
  <si>
    <t xml:space="preserve">SEL 3/2022, profilo 2. Contratto prot. 2906/2022. Decorrenza dal 05/05/2022 al 31/12/2022. Id: 728689 Profilo 2 n. 1 esperto senior attività virtualizzazione in ambito FLOSS e di quelli per la sicurezza informatica </t>
  </si>
  <si>
    <t xml:space="preserve">IM20220000077 </t>
  </si>
  <si>
    <t xml:space="preserve">RIGHI PAOLO(0007300) </t>
  </si>
  <si>
    <t xml:space="preserve">SEL 4/2022 PROT.4641 DEL 11/07/2022 (PERIODO DAL 1107/2022 AL 31/12/2022) Profilo A esperto in disegni campionari complessi per l'azione A  9.1|2022|205 </t>
  </si>
  <si>
    <t xml:space="preserve">IM20220000080 </t>
  </si>
  <si>
    <t xml:space="preserve">IRAP(0001613) </t>
  </si>
  <si>
    <t xml:space="preserve">IRAP RIGHI PAOLO SEL 4/2022 PROT.4641 DEL 11/07/2022 (PERIODO DAL 1107/2022 AL 31/12/2022) Profilo A esperto in disegni campionari complessi per l'azione A  9.1|2022|205 </t>
  </si>
  <si>
    <t xml:space="preserve">01 U 2022 1.2.1.001.01 12004 IRAP a carico dell'ente sugli emolumenti al personale consulenze (PON VALPON Analisi delle politiche finanziate dal PON </t>
  </si>
  <si>
    <t xml:space="preserve">IM20220000088 </t>
  </si>
  <si>
    <t xml:space="preserve">FALORSI STEFANO(0000822) </t>
  </si>
  <si>
    <t xml:space="preserve">SEL 4/2022 PROT.2945 DEL 09/05/2022 (PERIODO DAL 09/05/2022 AL 31/12/2022) Profilo B esperto in disegni campionari complessi per l'azione B 9.1|2022|205 </t>
  </si>
  <si>
    <t xml:space="preserve">IM20220000091 </t>
  </si>
  <si>
    <t xml:space="preserve">IRAP FALORSI STEFANO SEL 4/2022 PROT.2945 DEL 09/05/2022 (PERIODO DAL 09/05/2022 AL 31/12/2022) Profilo B esperto in disegni campionari complessi per l'azione B 9.1|2022|205 </t>
  </si>
  <si>
    <t xml:space="preserve">IM20220000095 </t>
  </si>
  <si>
    <t xml:space="preserve">MONARI PAOLA(0007180) </t>
  </si>
  <si>
    <t xml:space="preserve">ID. 732085/2022. Oggetto della missione: Commissione INVALSI. Spese TAB PE. Roma 14-16/02/2022. FOE </t>
  </si>
  <si>
    <t xml:space="preserve">01 U 2022 1.3.2.099.05 13109 Spese per componenti commissioni concorso e selezione del personale (FOE) </t>
  </si>
  <si>
    <t xml:space="preserve">IM20220000100 </t>
  </si>
  <si>
    <t xml:space="preserve">CIG 7432554198. ID. 732087/2022. Oggetto della missione: Valutazione automatica produzione scritta Cambridge - Londra 23 – 26 marzo 2022. Spese FEE AG PI. ORG AMM </t>
  </si>
  <si>
    <t xml:space="preserve">IM20220000108 </t>
  </si>
  <si>
    <t xml:space="preserve">EURISTICA(0005788) </t>
  </si>
  <si>
    <t xml:space="preserve">Incarico prot. n. 1351/2021. CIG Z0130D19F8. Attività di adeguamento al GDPR e assunzione del ruolo di DPO. </t>
  </si>
  <si>
    <t xml:space="preserve">01 U 2022 1.3.2.019.06 13105 Servizi di sicurezza (FOE) </t>
  </si>
  <si>
    <t xml:space="preserve">IM20220000115 </t>
  </si>
  <si>
    <t xml:space="preserve">PERSONALE INVALSI CONTRATTI T.D.(0002420) </t>
  </si>
  <si>
    <t xml:space="preserve">Trattamento accessorio (Ind.Ente Mensile-Ind.Ente Annuale-IVP+IOS) per Personale TD </t>
  </si>
  <si>
    <t xml:space="preserve">01 U 2022 1.1.01.001.08 11018 Indennita' ed altri compensi, corrisposti al personale a tempo determinato/Fonti esterne (TD INDAG INTER) </t>
  </si>
  <si>
    <t xml:space="preserve">IM20220000116 </t>
  </si>
  <si>
    <t xml:space="preserve">INPDAP(0001612) </t>
  </si>
  <si>
    <t xml:space="preserve">INPDAP su Trattamento fondamentale/Accessorio Personale TD </t>
  </si>
  <si>
    <t xml:space="preserve">01 U 2022 1.1.02.001.01 11030 Contributi obbligatori per il personale a tempo determinato (INPDAP TD INDAG INTER) </t>
  </si>
  <si>
    <t xml:space="preserve">IM20220000117 </t>
  </si>
  <si>
    <t xml:space="preserve">TFR-TFS su Trattamento fondamentale/Accessorio Personale TD </t>
  </si>
  <si>
    <t xml:space="preserve">01 U 2022 1.1.02.001.01 11030 Contributi obbligatori per il personale a tempo determinato (TFS TD INDAG INTER) </t>
  </si>
  <si>
    <t xml:space="preserve">IM20220000118 </t>
  </si>
  <si>
    <t xml:space="preserve">INAIL(0050295) </t>
  </si>
  <si>
    <t xml:space="preserve">INAIL su Trattamento fondamentale/Accessorio Personale TD </t>
  </si>
  <si>
    <t xml:space="preserve">01 U 2022 1.1.2.001.01 11030 Contributi obbligatori per il personale a tempo determinato (INAIL TD INDAG INTER) </t>
  </si>
  <si>
    <t xml:space="preserve">IM20220000119 </t>
  </si>
  <si>
    <t xml:space="preserve">INPS(0002357) </t>
  </si>
  <si>
    <t xml:space="preserve">INPS su Trattamento fondamentale/Accessorio Personale TD </t>
  </si>
  <si>
    <t xml:space="preserve">01 U 2022 1.1.02.001.01 11030 Contributi obbligatori per il personale a tempo determinato (INPS DISOCCUPAZIONE TD INDAG INTER) </t>
  </si>
  <si>
    <t xml:space="preserve">IM20220000120 </t>
  </si>
  <si>
    <t xml:space="preserve">IRAP su Trattamento fondamentale/Accessorio Personale TD </t>
  </si>
  <si>
    <t xml:space="preserve">01 U 2022 1.2.01.001.01 12004 IRAP a carico dell'ente sugli emolumenti al personale a tempo determinato/Fonti esterne (TD INDAG INTER) </t>
  </si>
  <si>
    <t xml:space="preserve">IM20220000122 </t>
  </si>
  <si>
    <t xml:space="preserve">01 U 2022 1.1.01.001.08 11018 Indennita' ed altri compensi, corrisposti al personale a tempo determinato/Fonti esterne (TD PROVE NAZ) </t>
  </si>
  <si>
    <t xml:space="preserve">IM20220000123 </t>
  </si>
  <si>
    <t xml:space="preserve">01 U 2022 1.1.02.001.01 11030 Contributi obbligatori per il personale a tempo determinato (INPDAP TD PROVE NAZ) </t>
  </si>
  <si>
    <t xml:space="preserve">IM20220000124 </t>
  </si>
  <si>
    <t xml:space="preserve">01 U 2022 1.1.02.001.01 11030 Contributi obbligatori per il personale a tempo determinato (TFS TD PROVE NAZ) </t>
  </si>
  <si>
    <t xml:space="preserve">IM20220000125 </t>
  </si>
  <si>
    <t xml:space="preserve">01 U 2022 1.1.02.001.01 11030 Contributi obbligatori per il personale a tempo determinato (INAIL TD PROVE NAZ) </t>
  </si>
  <si>
    <t xml:space="preserve">IM20220000126 </t>
  </si>
  <si>
    <t xml:space="preserve">01 U 2022 1.1.02.001.01 11030 Contributi obbligatori per il personale a tempo determinato (INPS DISOCCUPAZIONE TD PROVE NAZ) </t>
  </si>
  <si>
    <t xml:space="preserve">IM20220000127 </t>
  </si>
  <si>
    <t xml:space="preserve">01 U 2022 1.2.01.001.01 12004 IRAP a carico dell'ente sugli emolumenti al personale a tempo determinato/Fonti esterne (TD PROVE NAZ) </t>
  </si>
  <si>
    <t xml:space="preserve">IM20220000133 </t>
  </si>
  <si>
    <t xml:space="preserve">INPS SEL 5/2022 SU Richiesta attivazione di incarichi a esperti esterni per supporto all’Area 1 in determinate fasi del processo di costruzione delle prove e in specifici ambiti DA IMP 132  9.1|2022|203 </t>
  </si>
  <si>
    <t xml:space="preserve">01 U 2022 1.1.2.001.01 11030 Contributi obbligatori per consulenti (INPS PROVE NAZ) </t>
  </si>
  <si>
    <t xml:space="preserve">IM20220000134 </t>
  </si>
  <si>
    <t xml:space="preserve">INAIL SEL 5/2022 Richiesta attivazione di incarichi a esperti esterni per supporto all’Area 1 in determinate fasi del processo di costruzione delle prove e in specifici ambiti DA IMP 132  9.1|2022|203 </t>
  </si>
  <si>
    <t xml:space="preserve">IM20220000135 </t>
  </si>
  <si>
    <t xml:space="preserve">IRAP SEL 5/2022 Richiesta attivazione di incarichi a esperti esterni per supporto all’Area 1 in determinate fasi del processo di costruzione delle prove e in specifici ambiti DA IMP 132  9.1|2022|203 </t>
  </si>
  <si>
    <t xml:space="preserve">01 U 2022 1.2.1.001.01 12004 Imposta regionale sulle attivita' produttive a carico dell'ente sugli emolumenti Consulenze/Fonti esterne (PROVE NAZ) </t>
  </si>
  <si>
    <t xml:space="preserve">IM20220000144 </t>
  </si>
  <si>
    <t xml:space="preserve">TUTTOBELLO VALENTINA(0005096) </t>
  </si>
  <si>
    <t xml:space="preserve">Contratto prot. 3783/2022. Richiesta Id: 734501 Profilo ENG01. Decorrenza 16/06/2022-31/12/2022: Costruzione delle prove d'inglese per il computer based testing – RQ18. </t>
  </si>
  <si>
    <t xml:space="preserve">IM20220000147 </t>
  </si>
  <si>
    <t xml:space="preserve">IRAP SU Contratto prot. 3783/2022. Richiesta Id: 734501 Profilo ENG01. Decorrenza 16/06/2022-31/12/2022: Costruzione delle prove d'inglese per il computer based testing – RQ18 </t>
  </si>
  <si>
    <t xml:space="preserve">IM20220000154 </t>
  </si>
  <si>
    <t xml:space="preserve">PERSONALE INVALSI TI(0001502) </t>
  </si>
  <si>
    <t xml:space="preserve">Trattamento accessorio (IVP-IOS-Ex Art.9 CIE) per Personale TI Ricerca Liv. I-III </t>
  </si>
  <si>
    <t xml:space="preserve">01 U 2022 1.1.1.001.04 11004 Indennita' ed altri compensi, corrisposti al personale a tempo indeterminato (LIV I-III FOE RICERCA) </t>
  </si>
  <si>
    <t xml:space="preserve">IM20220000155 </t>
  </si>
  <si>
    <t xml:space="preserve">Trattamento accessorio (IVP-IOS-Ex Art.9 CIE) per Personale TI Amministrativo Liv. I-III </t>
  </si>
  <si>
    <t xml:space="preserve">01 U 2022 1.1.1.001.04 11004 Indennita' ed altri compensi, corrisposti al personale a tempo indeterminato (LIV I-III FOE) </t>
  </si>
  <si>
    <t xml:space="preserve">IM20220000156 </t>
  </si>
  <si>
    <t xml:space="preserve">Trattamento accessorio (Art.53-Ind.Ente Mensile-Ex Art.10 CIE) per Personale TI Ricerca Liv. IV-VIII </t>
  </si>
  <si>
    <t xml:space="preserve">01 U 2022 1.1.1.001.04 11004 Indennita' ed altri compensi, corrisposti al personale a tempo indeterminato (LIV IV-VIII FOE RICERCA) </t>
  </si>
  <si>
    <t xml:space="preserve">IM20220000157 </t>
  </si>
  <si>
    <t xml:space="preserve">Trattamento accessorio (Art.53-Ind.Ente Mensile-Ex Art.10 CIE) per Personale TI Amministrativo Liv. IV-VIII </t>
  </si>
  <si>
    <t xml:space="preserve">01 U 2022 1.1.1.001.04 11004 Indennita' ed altri compensi, corrisposti al personale a tempo indeterminato (LIV IV-VIII FOE) </t>
  </si>
  <si>
    <t xml:space="preserve">IM20220000158 </t>
  </si>
  <si>
    <t xml:space="preserve">DIRIGENTI II FASCIA(0003045) </t>
  </si>
  <si>
    <t xml:space="preserve">Trattamento accessorio (Retribuzione Fissa-Retribuzione Variabile) per Personale Dirigente TI </t>
  </si>
  <si>
    <t xml:space="preserve">01 U 2022 1.1.1.001.04 11004 Indennita' ed altri compensi, corrisposti al personale a tempo indeterminato (DIRIGENTE FOE) </t>
  </si>
  <si>
    <t xml:space="preserve">IM20220000159 </t>
  </si>
  <si>
    <t xml:space="preserve">DIRETTORE GENERALE INVALSI(0003220) </t>
  </si>
  <si>
    <t xml:space="preserve">Retribuzione (Stipendio tabellare-Ria-Posizione Fissa-Posizione Variabile) per Direttore Generale Personale TD </t>
  </si>
  <si>
    <t xml:space="preserve">01 U 2022 1.1.1.001.06 11011 Stipendi ed assegni fissi per il personale a tempo determinato da fonti interne (DIRETTORE FOE) </t>
  </si>
  <si>
    <t xml:space="preserve">IM20220000161 </t>
  </si>
  <si>
    <t xml:space="preserve">INPDAP su Trattamento fondamentale/Accessorio Personale TI - Ricerca </t>
  </si>
  <si>
    <t xml:space="preserve">01 U 2022 1.1.2.001.01 11028 Contributi obbligatori per il personale a tempo indeterminato (INPDAP TI FOE RICERCA) </t>
  </si>
  <si>
    <t xml:space="preserve">IM20220000162 </t>
  </si>
  <si>
    <t xml:space="preserve">INAIL su Trattamento fondamentale/Accessorio Personale TI - Ricerca </t>
  </si>
  <si>
    <t xml:space="preserve">01 U 2022 1.1.2.001.01 11028 Contributi obbligatori per il personale a tempo indeterminato (INAIL TI FOE RICERCA) </t>
  </si>
  <si>
    <t xml:space="preserve">IM20220000163 </t>
  </si>
  <si>
    <t xml:space="preserve">TFR-TFS su Trattamento fondamentale/Accessorio Personale TI - Ricerca </t>
  </si>
  <si>
    <t xml:space="preserve">01 U 2022 1.1.02.001.03 11028 Contributi obbligatori per il personale a tempo indeterminato (TFR-TFS TI FOE RICERCA) </t>
  </si>
  <si>
    <t xml:space="preserve">IM20220000164 </t>
  </si>
  <si>
    <t xml:space="preserve">IRAP su Trattamento fondamentale/Accessorio Personale TI - Ricerca </t>
  </si>
  <si>
    <t xml:space="preserve">01 U 2022 1.2.01.001.01 12008 IRAP a carico dell'ente sugli emolumenti al personale a tempo indeterminato (TI FOE RICERCA) </t>
  </si>
  <si>
    <t xml:space="preserve">IM20220000165 </t>
  </si>
  <si>
    <t xml:space="preserve">INPDAP su Trattamento fondamentale/Accessorio Personale TI - Amministrazione </t>
  </si>
  <si>
    <t xml:space="preserve">01 U 2022 1.1.2.001.01 11028 Contributi obbligatori per il personale a tempo indeterminato (INPDAP TI FOE) </t>
  </si>
  <si>
    <t xml:space="preserve">IM20220000166 </t>
  </si>
  <si>
    <t xml:space="preserve">INAIL su Trattamento fondamentale/Accessorio Personale TI - Amministrazione </t>
  </si>
  <si>
    <t xml:space="preserve">01 U 2022 1.1.2.001.01 11028 Contributi obbligatori per il personale a tempo indeterminato (INAIL TI FOE) </t>
  </si>
  <si>
    <t xml:space="preserve">IM20220000167 </t>
  </si>
  <si>
    <t xml:space="preserve">TFR-TFS su Trattamento fondamentale/Accessorio Personale TI - Amministrazione </t>
  </si>
  <si>
    <t xml:space="preserve">01 U 2022 1.1.2.001.03 11028 Contributi obbligatori per il personale a tempo indeterminato (TFR-TFS TI FOE) </t>
  </si>
  <si>
    <t xml:space="preserve">IM20220000168 </t>
  </si>
  <si>
    <t xml:space="preserve">IRAP su Trattamento fondamentale/Accessorio Personale TI - Amministrazione </t>
  </si>
  <si>
    <t xml:space="preserve">01 U 2022 1.2.1.001.01 12008 IRAP a carico dell'ente sugli emolumenti al personale a tempo indeterminato (TI FOE) </t>
  </si>
  <si>
    <t xml:space="preserve">IM20220000170 </t>
  </si>
  <si>
    <t xml:space="preserve">01 U 2022 1.1.1.001.08 11018 Indennita' ed altri compensi, corrisposti al personale a tempo determinato/Fonti esterne (TDPON VALUE) </t>
  </si>
  <si>
    <t xml:space="preserve">IM20220000171 </t>
  </si>
  <si>
    <t xml:space="preserve">01 U 2022 1.1.2.001.01 11030 Contributi obbligatori per il personale a tempo determinato (INPDAP TDPON VALUE) </t>
  </si>
  <si>
    <t xml:space="preserve">IM20220000172 </t>
  </si>
  <si>
    <t xml:space="preserve">01 U 2022 1.1.2.001.01 11030 Contributi obbligatori per il personale a tempo determinato (TFS TDPON VALUE) </t>
  </si>
  <si>
    <t xml:space="preserve">IM20220000173 </t>
  </si>
  <si>
    <t xml:space="preserve">01 U 2022 1.1.2.001.01 11030 Contributi obbligatori per il personale a tempo determinato (INAIL TDPON VALUE) </t>
  </si>
  <si>
    <t xml:space="preserve">IM20220000174 </t>
  </si>
  <si>
    <t xml:space="preserve">01 U 2022 1.1.2.001.01 11030 Contributi obbligatori per il personale a tempo determinato (INPS DISOCCUPAZIONE TDPON VALUE) </t>
  </si>
  <si>
    <t xml:space="preserve">IM20220000175 </t>
  </si>
  <si>
    <t xml:space="preserve">01 U 2022 1.2.1.001.01 12004 IRAP a carico dell'ente sugli emolumenti al personale a tempo determinato/Fonti esterne (TDPON VALUE) </t>
  </si>
  <si>
    <t xml:space="preserve">IM20220000176 </t>
  </si>
  <si>
    <t xml:space="preserve">INPDAP su Retribuzione (Stipendio tabellare-Ria-Posizione Fissa-Posizione Variabile) per Direttore Generale Personale TD </t>
  </si>
  <si>
    <t xml:space="preserve">01 U 2022 1.1.01.001.06 11011 Contributi obbligatori per il personale a tempo determinato (INPDAP TD AMM DIRETTORE FOE) </t>
  </si>
  <si>
    <t xml:space="preserve">IM20220000177 </t>
  </si>
  <si>
    <t xml:space="preserve">INAIL su Retribuzione (Stipendio tabellare-Ria-Posizione Fissa-Posizione Variabile) per Direttore Generale Personale TD </t>
  </si>
  <si>
    <t xml:space="preserve">01 U 2022 1.1.2.001.01 11029 Contributi obbligatori per il personale a tempo determinato (INAIL TD AMM DIRETTORE FOE) </t>
  </si>
  <si>
    <t xml:space="preserve">IM20220000178 </t>
  </si>
  <si>
    <t xml:space="preserve">TFS-TFR su Retribuzione (Stipendio tabellare-Ria-Posizione Fissa-Posizione Variabile) per Direttore Generale Personale TD </t>
  </si>
  <si>
    <t xml:space="preserve">01 U 2022 1.1.02.001.01 11029 Contributi obbligatori per il personale a tempo determinato (TFS TD AMM DIRETTORE FOE) </t>
  </si>
  <si>
    <t xml:space="preserve">IM20220000179 </t>
  </si>
  <si>
    <t xml:space="preserve">IRAP su Retribuzione (Stipendio tabellare-Ria-Posizione Fissa-Posizione Variabile) per Direttore Generale Personale TD </t>
  </si>
  <si>
    <t xml:space="preserve">01 U 2022 1.2.01.001.01 12003 IRAP a carico dell'ente sugli emolumenti al personale a tempo determinato (TD AMM DIRETTORE FOE) </t>
  </si>
  <si>
    <t xml:space="preserve">IM20220000180 </t>
  </si>
  <si>
    <t xml:space="preserve">Trattamento accessorio (Risultato) per Personale Dirigente TI </t>
  </si>
  <si>
    <t xml:space="preserve">IM20220000181 </t>
  </si>
  <si>
    <t xml:space="preserve">MYO SPA(0004180) </t>
  </si>
  <si>
    <t xml:space="preserve">Prot. 1507/2022 - CIG 7801557081 - ID 733139/2022 MATERIALE CANCELLERIA AREA 5"Valu.E Codice di progetto: 10.9.3.A-FSEPON-INVALSI-2015-1" </t>
  </si>
  <si>
    <t xml:space="preserve">01 U 2022 1.3.1.002.01 13003 Carta, cancelleria e stampati (PON VALUE) </t>
  </si>
  <si>
    <t xml:space="preserve">IM20220000184 </t>
  </si>
  <si>
    <t xml:space="preserve">01 U 2022 1.1.01.001.08 11018 Indennita' ed altri compensi, corrisposti al personale a tempo determinato/Fonti esterne (TD PON VALPON Analisi delle po </t>
  </si>
  <si>
    <t xml:space="preserve">IM20220000185 </t>
  </si>
  <si>
    <t xml:space="preserve">01 U 2022 1.1.02.001.01 11030 Contributi obbligatori per il personale a tempo determinato (INPDAP TD PON VALPON Analisi delle politiche finanziate dal </t>
  </si>
  <si>
    <t xml:space="preserve">IM20220000186 </t>
  </si>
  <si>
    <t xml:space="preserve">01 U 2022 1.1.02.001.01 11030 Contributi obbligatori per il personale a tempo determinato (TFS TD PON VALPON Analisi delle politiche finanziate dal PO </t>
  </si>
  <si>
    <t xml:space="preserve">IM20220000187 </t>
  </si>
  <si>
    <t xml:space="preserve">01 U 2022 1.1.2.001.01 11030 Contributi obbligatori per il personale a tempo determinato (INAIL TD PON VALPON Analisi delle politiche finanziate dal </t>
  </si>
  <si>
    <t xml:space="preserve">IM20220000188 </t>
  </si>
  <si>
    <t xml:space="preserve">01 U 2022 1.1.02.001.01 11030 Contributi obbligatori per il personale a tempo determinato (INPS DISOCCUPAZIONE TD PON VALPON Analisi delle politiche f </t>
  </si>
  <si>
    <t xml:space="preserve">IM20220000189 </t>
  </si>
  <si>
    <t xml:space="preserve">01 U 2022 1.2.01.001.01 12004 IRAP a carico dell'ente sugli emolumenti al personale a tempo determinato/Fonti esterne (TDPON VALPON Analisi delle poli </t>
  </si>
  <si>
    <t xml:space="preserve">IM20220000194 </t>
  </si>
  <si>
    <t xml:space="preserve">PRESIDENTE dell'INVALSI(0005793) </t>
  </si>
  <si>
    <t xml:space="preserve">Compenso Anno 2022 Presidente INVALSI DM Prot. n. 260 del 06/08/2021 (Compensi da DM 31/10/2002) </t>
  </si>
  <si>
    <t xml:space="preserve">01 U 2022 1.3.2.001.08 13029 Compensi agli organi istituzionali di revisione, di controllo ed altri incarichi istituzionali (PRESIDENTE FOE) </t>
  </si>
  <si>
    <t xml:space="preserve">IM20220000195 </t>
  </si>
  <si>
    <t xml:space="preserve">CONSIGLIO DI AMMINISTRAZIONE COMPONENTI (0005025) </t>
  </si>
  <si>
    <t xml:space="preserve">Compenso Anno 2022 Componente CDA Renata Maria Viganò DM Prot. n. 259 del 06/08/2021 (Compensi da DM 31/10/2002) </t>
  </si>
  <si>
    <t xml:space="preserve">01 U 2022 1.3.2.001.08 13029 Compensi agli organi istituzionali di revisione, di controllo ed altri incarichi istituzionali (CDA FOE) </t>
  </si>
  <si>
    <t xml:space="preserve">IM20220000196 </t>
  </si>
  <si>
    <t xml:space="preserve">Compenso Anno 2022 Componente CDA Antonella Mastrogiovanni DM Prot. n. 319 del 05/11/2021 (Compensi da DM 31/10/2002) </t>
  </si>
  <si>
    <t xml:space="preserve">IM20220000197 </t>
  </si>
  <si>
    <t xml:space="preserve">COLLEGIO DEI REVISORI DEI CONTI INVALSI (0005026) </t>
  </si>
  <si>
    <t xml:space="preserve">Compenso Anno 2022 Presidente Collegio Revisori Angela De Rosa DM 393/2018 del 14/05/2018 (Compensi da DM 31/10/2002) </t>
  </si>
  <si>
    <t xml:space="preserve">01 U 2022 1.3.2.001.08 13029 Compensi agli organi istituzionali di revisione, di controllo ed altri incarichi istituzionali (REVISORI FOE) </t>
  </si>
  <si>
    <t xml:space="preserve">IM20220000198 </t>
  </si>
  <si>
    <t xml:space="preserve">Compenso Anno 2022 Componente Collegio Revisori Silvio Salini DM n. 67 del 22/07/2020 (Compensi da DM 31/10/2002) </t>
  </si>
  <si>
    <t xml:space="preserve">IM20220000199 </t>
  </si>
  <si>
    <t xml:space="preserve">Compenso Anno 2022 Componente Collegio Revisori Antonietta D'Amato DM n. 80 del 16/03/2021 (Compensi da DM 31/10/2002) </t>
  </si>
  <si>
    <t xml:space="preserve">IM20220000200 </t>
  </si>
  <si>
    <t xml:space="preserve">CONSIGLIO SCIENTIFICO INVALSI(0004863) </t>
  </si>
  <si>
    <t xml:space="preserve">Compenso Anno 2022 Componenti Consiglio Scientifico BORGONOVI-CARDARELLO-SCHEERENS-ZULIANI Delibera CDA n. 37/2019 (Compensi da DM 31/10/2002) </t>
  </si>
  <si>
    <t xml:space="preserve">01 U 2022 1.3.2.001.08 13029 Compensi agli organi istituzionali di revisione, di controllo ed altri incarichi istituzionali (CONS SCIENTIFICO FOE) </t>
  </si>
  <si>
    <t xml:space="preserve">IM20220000201 </t>
  </si>
  <si>
    <t xml:space="preserve">Compenso Anno 2022 Coordinatore Consiglio Scientifico PALMERIO Delibera CDA n. 37/2019 (Compensi da DM 31/10/2002) (Memo integrare l'impegno per euro 857. Totale 4.286) </t>
  </si>
  <si>
    <t xml:space="preserve">IM20220000206 </t>
  </si>
  <si>
    <t xml:space="preserve">INPS su compensi Presidente/Componenti CDA </t>
  </si>
  <si>
    <t xml:space="preserve">01 U 2022 1.1.2.001.01 11027 Contributi obbligatori - Altre spese per il personale (ORGANI ISTITUZIONALE FOE) </t>
  </si>
  <si>
    <t xml:space="preserve">IM20220000207 </t>
  </si>
  <si>
    <t xml:space="preserve">INPS su compensi Componenti Collegio Revisori dei conti </t>
  </si>
  <si>
    <t xml:space="preserve">IM20220000208 </t>
  </si>
  <si>
    <t xml:space="preserve">INPS su compensi Componenti Consiglio Scientifico </t>
  </si>
  <si>
    <t xml:space="preserve">IM20220000209 </t>
  </si>
  <si>
    <t xml:space="preserve">INAIL su compensi Presidente/Componenti CDA </t>
  </si>
  <si>
    <t xml:space="preserve">IM20220000211 </t>
  </si>
  <si>
    <t xml:space="preserve">INAIL su compensi Componenti Collegio Revisori dei conti </t>
  </si>
  <si>
    <t xml:space="preserve">IM20220000212 </t>
  </si>
  <si>
    <t xml:space="preserve">INAIL su compensi Componenti Consiglio Scientifico </t>
  </si>
  <si>
    <t xml:space="preserve">IM20220000213 </t>
  </si>
  <si>
    <t xml:space="preserve">IRAP su compensi Presidente/Componenti CDA </t>
  </si>
  <si>
    <t xml:space="preserve">01 U 2022 1.2.1.001.01 11027 IRAP - Altre spese per il personale (ORGANI ISTITUZIONALI FOE) </t>
  </si>
  <si>
    <t xml:space="preserve">IM20220000214 </t>
  </si>
  <si>
    <t xml:space="preserve">IRAP su compensi Componenti Collegio Revisori dei conti </t>
  </si>
  <si>
    <t xml:space="preserve">IM20220000215 </t>
  </si>
  <si>
    <t xml:space="preserve">IRAP su compensi Componenti Consiglio Scientifico </t>
  </si>
  <si>
    <t xml:space="preserve">IM20220000231 </t>
  </si>
  <si>
    <t xml:space="preserve">ID. 737997/2022. CIG 7432554198. Oggetto della missione: CERI Governing Board. Spese AG PI. Parigi 4 – 5 aprile 2022. ORG ISTIT (TAB 230/2022 - AG 231/2022 - FEE 232/2022) </t>
  </si>
  <si>
    <t xml:space="preserve">IM20220000247 </t>
  </si>
  <si>
    <t xml:space="preserve">EDUVAL PROJECT SRL(0003861) </t>
  </si>
  <si>
    <t xml:space="preserve">CONTRATTO N.19/2022 . PROT 2374/2022 . . LOTTO CIG 7236527AFC. SERVIZI DI SOMMINISTRAZIONE FASCICOLI, CORREZIONE E CODIFICA DELLE DOMANDE A RISPOSTA APERTA </t>
  </si>
  <si>
    <t xml:space="preserve">01 U 2022 1.3.2.099.99 13115 Altri servizi non altrimenti classificabili (PROVE NAZ Codifica data entry) </t>
  </si>
  <si>
    <t xml:space="preserve">IM20220000248 </t>
  </si>
  <si>
    <t xml:space="preserve">EDENRED ITALIA SRL(0007273) </t>
  </si>
  <si>
    <t xml:space="preserve">EDENRED - CIG 9146852D0B - Prot. 2159/2022 Fornitura del servizio sostitutivo di mensa a mezzo di buoni pasto elettronici per i dipendenti dell'INVALSI - IMP. 248-249/2022 - ID 740719 l’annullamento dell’aggiudicazione alla Edenred Italia S.r.l. della conv </t>
  </si>
  <si>
    <t xml:space="preserve">01 U 2022 1.1.1.002.02 11025 Buoni pasto (FOE) </t>
  </si>
  <si>
    <t xml:space="preserve">IM20220000249 </t>
  </si>
  <si>
    <t xml:space="preserve">01 U 2022 1.1.1.002.02 11025 Buoni pasto (FOE RICERCA) </t>
  </si>
  <si>
    <t xml:space="preserve">IM20220000292 </t>
  </si>
  <si>
    <t xml:space="preserve">PROQUEST LLC(0004884) </t>
  </si>
  <si>
    <t xml:space="preserve">Prot. 1966/2022 - CIG Z7135B7A13 - ID 741687 Rinnovo sottoscrizione annuale 2022 licenza d’uso del software RefWorks per la gestione di bibliografie e editing delle pubblicazioni scientifiche dell’Istituto </t>
  </si>
  <si>
    <t xml:space="preserve">01 U 2022 1.3.2.007.06 13060 Licenze d'uso per software (FOE) </t>
  </si>
  <si>
    <t xml:space="preserve">IM20220000301 </t>
  </si>
  <si>
    <t xml:space="preserve">Incarico prot. 12555/2018 e 12554/2018 - ENERGIA ELETTRICA SU CANONI DI LOCAZIONE E SERVIZI periodo 01/01/2022 a 31/12/2022. F. 11.2|2018|1 </t>
  </si>
  <si>
    <t xml:space="preserve">01 U 2022 1.3.2.005.04 13046 Energia elettrica (FOE) </t>
  </si>
  <si>
    <t xml:space="preserve">IM20220000313 </t>
  </si>
  <si>
    <t xml:space="preserve">UNIONE ITALIANA CIECHI(0001523) </t>
  </si>
  <si>
    <t xml:space="preserve">Restituzione Cauzione partecipazione gara CIG ZA434F4E2A Fascicolo 11.6-2022-458 Accertamento 185/2022 </t>
  </si>
  <si>
    <t xml:space="preserve">01 U 2022 7.2.4.001.01 13033 Restituzione di depositi cauzionali o contrattuali presso terzi </t>
  </si>
  <si>
    <t xml:space="preserve">IM20220000328 </t>
  </si>
  <si>
    <t xml:space="preserve">AGENZIA DEL DEMANIO(0004684) </t>
  </si>
  <si>
    <t xml:space="preserve">ONERI DEMANIALI ANNO 2022. F. 11.4|2019|1. </t>
  </si>
  <si>
    <t xml:space="preserve">01 U 2022 1.3.2.005.99 13050 Utenze e canoni per altri servizi (FOE) </t>
  </si>
  <si>
    <t xml:space="preserve">IM20220000331 </t>
  </si>
  <si>
    <t xml:space="preserve">EMILETTI MARGHERITA(0001199) </t>
  </si>
  <si>
    <t xml:space="preserve">ID. 743835/2022. Oggetto della missione: Controlli di qualità nazionali. Spesa TAB PI. Terni 22/04/2022. INDAG INTER </t>
  </si>
  <si>
    <t xml:space="preserve">01 U 2022 1.3.2.002.01 13030 Missioni del personale dipendente (INDAG INTER) </t>
  </si>
  <si>
    <t xml:space="preserve">IM20220000332 </t>
  </si>
  <si>
    <t xml:space="preserve">ID. 743835/2022. CIG 7432554198. Oggetto della missione: Controlli di qualità nazionali. Spesa AG PI. Terni 22/04/2022. INDAG INTER </t>
  </si>
  <si>
    <t xml:space="preserve">IM20220000333 </t>
  </si>
  <si>
    <t xml:space="preserve">ID. 743835/2022. CIG 7432554198. Oggetto della missione: Controlli di qualità nazionali. Spesa FEE AG PI. Terni 22/04/2022. INDAG INTER </t>
  </si>
  <si>
    <t xml:space="preserve">01 U 2022 1.3.2.002.05 13038 Spese per l'organizzazione di convegni (INDAG INTER) </t>
  </si>
  <si>
    <t xml:space="preserve">IM20220000334 </t>
  </si>
  <si>
    <t xml:space="preserve">ID. 743833/2022. CIG 7432554198. Concorso pubblico per n. 4 RIC, con contratto di lavoro a TI. Spese AG PE. Roma 04-06/04/2022. FOE Fasc. 2.5|2022|205 </t>
  </si>
  <si>
    <t xml:space="preserve">IM20220000335 </t>
  </si>
  <si>
    <t xml:space="preserve">ID. 743833/2022. CIG 7432554198. Concorso pubblico per n. 4 RIC, con contratto di lavoro a TI. Spese FEE AG PE. Roma 04-06/04/2022. FOE Fasc. 2.5|2022|205 </t>
  </si>
  <si>
    <t xml:space="preserve">IM20220000341 </t>
  </si>
  <si>
    <t xml:space="preserve">ID. 744439/2022. CIG 7432554198 Oggetto della missione: Controlli di qualità nazionali. Spesa AG PI. Milano 27/04/2022. INDAG INTER (TAB 340/2022 - AG 341/2022 - FEE 342/2022) </t>
  </si>
  <si>
    <t xml:space="preserve">IM20220000342 </t>
  </si>
  <si>
    <t xml:space="preserve">ID. 744439/2022. CIG 7432554198 Oggetto della missione: Controlli di qualità nazionali. Spesa FEE AG PI. Milano 27/04/2022. INDAG INTER (TAB 340/2022 - AG 341/2022 - FEE 342/2022) </t>
  </si>
  <si>
    <t xml:space="preserve">IM20220000368 </t>
  </si>
  <si>
    <t xml:space="preserve">TP ONE SRL(0003560) </t>
  </si>
  <si>
    <t xml:space="preserve">PROT. 2535/2022 - CIG. ZD735F8F4B - ID. 744323/2022. Servizio di sviluppo evolutivo consistente di N. 56 giorni/uomo - Società TP-ONE S.r.l. </t>
  </si>
  <si>
    <t xml:space="preserve">01 U 2022 2.2.3.002.01 22021 Sviluppo software e manutenzione evolutiva (FOE) </t>
  </si>
  <si>
    <t xml:space="preserve">IM20220000381 </t>
  </si>
  <si>
    <t xml:space="preserve">CAREMA SRL(0005776) </t>
  </si>
  <si>
    <t xml:space="preserve">Prot. incarico n. 4736/2022 - CIG Z0F369DDC1 Servizio di manutenzione straordinaria degli impianti elettrici ed idrico sanitario. 11.6|2022|483 </t>
  </si>
  <si>
    <t xml:space="preserve">01 U 2022 2.2.3.006.999 22027 Manutenzione straordinaria immobili in locazione, in comodato o in uso (FOE) </t>
  </si>
  <si>
    <t xml:space="preserve">IM20220000382 </t>
  </si>
  <si>
    <t xml:space="preserve">Prot. incarico n. 4736/2022 - CIG Z0F369DDC1 Servizio di manutenzione ordinaria degli impianti elettrici ed idrico sanitario f. 11.6|2022|483 </t>
  </si>
  <si>
    <t xml:space="preserve">01 U 2022 1.3.2.009.08 13077 Manutenzione ordinaria e riparazioni di beni immobili in locazione (FOE) </t>
  </si>
  <si>
    <t xml:space="preserve">IM20220000389 </t>
  </si>
  <si>
    <t xml:space="preserve">Contratto n. 20/2022. INCARICO PROT. 2684/2022. CIG 7236527AFC. AQ 1185/2018. Servizi per Indagini internazionali (IEA TIMSS 2023 FT) </t>
  </si>
  <si>
    <t xml:space="preserve">01 U 2022 1.3.2.099.99 13115 Altri servizi non altrimenti classificabili (INDAG INTER Codifiche) </t>
  </si>
  <si>
    <t xml:space="preserve">IM20220000390 </t>
  </si>
  <si>
    <t xml:space="preserve">Prot. 3037/2022. Contratto n. 21. CIG 7236527AFC. ACCORDO QUADRO N QUADRO PROT. N. 1185/2018. Indagini internazionali (IEA ICCS 2022 Main Study, IEA ICILS 2023 Field Trial, OCSE PISA 2022. </t>
  </si>
  <si>
    <t xml:space="preserve">IM20220000413 </t>
  </si>
  <si>
    <t xml:space="preserve">PREMIO SRL(0004923) </t>
  </si>
  <si>
    <t xml:space="preserve">Prot.4824/2021 CIG ZC33319E15 Id: 671685 Servizio di deposito di materiale librario con messa a scaffale per un periodo di 4 anni e servizi opzionali connessi alla Biblioteca dell’INVALSI (impegno diminuito x ID 673907) FASC.11.6|2021|403 - COLLEGATO IMP. </t>
  </si>
  <si>
    <t xml:space="preserve">01 U 2022 1.3.2.099.99 13115 Altri servizi non altrimenti classificabili (FOE) </t>
  </si>
  <si>
    <t xml:space="preserve">IM20220000414 </t>
  </si>
  <si>
    <t xml:space="preserve">EDITORIALE TUTTOSCUOLA S.R.L.(0004575) </t>
  </si>
  <si>
    <t xml:space="preserve">PROT. 2527/2022 - CIG Z4B35FB122ID - sottoscrizione nr. 20 abbonamenti al formato digitale Tuttoscuola - rinnovo anno 2022 - IMP. 414/2022 - ID 745393/2022 - Rinnovo 2022 abbonamenti Tuttoscuola. </t>
  </si>
  <si>
    <t xml:space="preserve">01 U 2022 1.3.1.001.01 13001 Giornali e riviste (FOE) </t>
  </si>
  <si>
    <t xml:space="preserve">IM20220000434 </t>
  </si>
  <si>
    <t xml:space="preserve">MANCINI LORENZO(0003202) </t>
  </si>
  <si>
    <t xml:space="preserve">SEL7/2022 prot. 5654/2022 CUP F87C19000050005. ID. 748191/2022 ESPERTO SENIOR B PROGETTO PRIN dal 05/09/2022 al 19/02/2023 </t>
  </si>
  <si>
    <t xml:space="preserve">01 U 2022 1.3.2.010.01 13078 Incarichi libero professionali di studi, ricerca e consulenza (PRIN 2017 DM 984/2018) </t>
  </si>
  <si>
    <t xml:space="preserve">IM20220000453 </t>
  </si>
  <si>
    <t xml:space="preserve">GLOBAL MULTISERVIZI S.R.L.(0007260) </t>
  </si>
  <si>
    <t xml:space="preserve">PROT.2962/2022 CIG Z0F361D7AC ID 748699/2022 - Richiesta acquisto servizio sanificazione anticovid-19 (10/05/2022-10/05/2023) </t>
  </si>
  <si>
    <t xml:space="preserve">01 U 2022 1.3.2.013.02 13090 Servizi di lavanderia (FOE) </t>
  </si>
  <si>
    <t xml:space="preserve">IM20220000464 </t>
  </si>
  <si>
    <t xml:space="preserve">Prot.4824/2021 CIG ZC33319E15 Id: 671685 Servizio OPZIONALE DI SHUTTLE per un periodo di 4 anni e servizi opzionali connessi alla Biblioteca dell’INVALSI (impegno diminuito x ID 673907) FASC.11.6|2021|403- COLLEGATO A IMP 413/2021 E 949/2021 E 465/2022 </t>
  </si>
  <si>
    <t xml:space="preserve">IM20220000465 </t>
  </si>
  <si>
    <t xml:space="preserve">Prot.4824/2021 CIG ZC33319E15 Id: 671685 Servizio OPZIONALE DI SHUTTLE per un periodo di 4 anni e servizi opzionali connessi alla Biblioteca dell’INVALSI (impegno diminuito x ID 673907) FASC.11.6|2021|403- COLLEGATO A IMP 413/2021 E 464/2022 E 950/2021 </t>
  </si>
  <si>
    <t xml:space="preserve">IM20220000467 </t>
  </si>
  <si>
    <t xml:space="preserve">LIMESURVEY(0004766) </t>
  </si>
  <si>
    <t xml:space="preserve">PROT. 3695/2022 - CIG Z1E36B6BF2 - ID 750637/2022 Modulo per rinnovo di un anno di una licenza LimeSurvey -area2-APRILE 2022 </t>
  </si>
  <si>
    <t xml:space="preserve">01 U 2022 1.3.2.007.06 13060 Licenze d'uso per software (PROVE NAZ) </t>
  </si>
  <si>
    <t xml:space="preserve">IM20220000477 </t>
  </si>
  <si>
    <t xml:space="preserve">SCHNEIDER ELECTRIC S.P.A.(0005050) </t>
  </si>
  <si>
    <t xml:space="preserve">Prot. incarico 4166/2022 - Servizio di manutenzione annuale del gruppo statico (UPS) Galaxy 3500 40 KVA - </t>
  </si>
  <si>
    <t xml:space="preserve">01 U 2022 1.3.2.009.04 13073 Manutenzione ordinaria e riparazioni di impianti e macchinari (FOE) </t>
  </si>
  <si>
    <t xml:space="preserve">IM20220000479 </t>
  </si>
  <si>
    <t xml:space="preserve">ID 751629/2022. CIG 7432554198. Oggetto della missione: Convegno IMPS. Spese AG PI. Bologna 11-16/07/2022. PROVE NAZ. (TAB 478/2022 - AG 479/2022 - FEE 480/2022 - ISCR.CONV. 481/2022) </t>
  </si>
  <si>
    <t xml:space="preserve">01 U 2022 1.3.2.002.01 13030 Missioni del personale dipendente (PROVE NAZ) </t>
  </si>
  <si>
    <t xml:space="preserve">IM20220000480 </t>
  </si>
  <si>
    <t xml:space="preserve">ID 751629/2022. CIG 7432554198. Oggetto della missione: Convegno IMPS. Spese FEE AG PI. Bologna 11-16/07/2022. PROVE NAZ. (TAB 478/2022 - AG 479/2022 - FEE 480/2022 - ISCR.CONV. 481/2022) </t>
  </si>
  <si>
    <t xml:space="preserve">01 U 2022 1.3.2.002.05 13038 Spese per l'organizzazione di convegni (PROVE NAZ) </t>
  </si>
  <si>
    <t xml:space="preserve">IM20220000490 </t>
  </si>
  <si>
    <t xml:space="preserve">CEIDA CENTRO ITALIANO DI DIREZIONE AZIE(0003362) </t>
  </si>
  <si>
    <t xml:space="preserve">Prot. 2993/2022 - CIG Z7E36548A3 - ID 752853/2022 Richiesta per corso di formazione A666 </t>
  </si>
  <si>
    <t xml:space="preserve">01 U 2022 1.3.2.004.99 13042 Acquisto di servizi per la formazione generica e discrezionale (FOE) </t>
  </si>
  <si>
    <t xml:space="preserve">IM20220000495 </t>
  </si>
  <si>
    <t xml:space="preserve">LABINF SISTEMI SRL(0003262) </t>
  </si>
  <si>
    <t xml:space="preserve">CIG Z2B3470DFA. INCARICO - PROT. 7450/2021. RICHIESTA Id.706967 - Contratto di assistenza software Ligepe 2022-2023. GIORNATE UOMO </t>
  </si>
  <si>
    <t xml:space="preserve">01 U 2022 1.3.2.019.01 13102 Gestione e manutenzione applicazioni (FOE) </t>
  </si>
  <si>
    <t xml:space="preserve">IM20220000497 </t>
  </si>
  <si>
    <t xml:space="preserve">ID 752425/2022. CIG 7432554198. Oggetto della missione: controlli di qualità nazionali - ICCS 2022 MS. Spese AG PI. Bologna 15-16/05/2022. INDAG. INTERN. (TAB 496/2022 - AG 497/2022 - FEE 498/2022) </t>
  </si>
  <si>
    <t xml:space="preserve">IM20220000498 </t>
  </si>
  <si>
    <t xml:space="preserve">ID 752425/2022. CIG 7432554198. Oggetto della missione: controlli di qualità nazionali - ICCS 2022 MS. Spese FEE AG PI. Bologna 15-16/05/2022. INDAG. INTERN. (TAB 496/2022 - AG 497/2022 - FEE 498/2022) </t>
  </si>
  <si>
    <t xml:space="preserve">IM20220000499 </t>
  </si>
  <si>
    <t xml:space="preserve">MEA GROUP SRL(0007301) </t>
  </si>
  <si>
    <t xml:space="preserve">Incarico prot. 4190/2022 CIG Z9936F8ABF - Acquisto servizio sorveglianza sanitaria </t>
  </si>
  <si>
    <t xml:space="preserve">01 U 2022 1.3.2.018.01 13101 Spese per accertamenti sanitari, ivi comprese le spese per visite fiscali (FOE) </t>
  </si>
  <si>
    <t xml:space="preserve">IM20220000515 </t>
  </si>
  <si>
    <t xml:space="preserve">ANIMAKER INC(0005350) </t>
  </si>
  <si>
    <t xml:space="preserve">CIG ZD12CFD1AA INCARICO PROT. 3624/2020 - 19.06.2020 - 19.06.2023 - Abbonamento triennale alla piattaforma Animaker - Area 4Piano di abbonamento Enterprise, della durata di tre anni, alla Piattaforma Animaker di Animaker Inc. (3260 Hillview Avenue, Palo Al </t>
  </si>
  <si>
    <t xml:space="preserve">01 U 2022 1.3.02.019.03 13102 Servizi per l'interoperibilità e la cooperazione (INDAG INTERN) </t>
  </si>
  <si>
    <t xml:space="preserve">IM20220000547 </t>
  </si>
  <si>
    <t xml:space="preserve">CITO(0000600) </t>
  </si>
  <si>
    <t xml:space="preserve">Incaico prot. 5661/2022. CIG Z263748D94 - Attività di sviluppo e applicazione di metodi e tecniche psicometrici di Automated Test Assembly </t>
  </si>
  <si>
    <t xml:space="preserve">01 U 2022 1.3.2.099.99 13115 Altri servizi non altrimenti classificabili (PROVE NAZ - Automated Test Assembly) </t>
  </si>
  <si>
    <t xml:space="preserve">IM20220000551 </t>
  </si>
  <si>
    <t xml:space="preserve">ID 754425/2022. CIG 7432554198. Oggetto della missione:FLIP + Annual Event 2022. Spese AG PI. Parigi 08-10/06/2022. ORG ISTIT (TAB 550/2022 - AG 551/2022 - FEE 552/2022) </t>
  </si>
  <si>
    <t xml:space="preserve">IM20220000552 </t>
  </si>
  <si>
    <t xml:space="preserve">ID 754425/2022. CIG 7432554198. Oggetto della missione: FLIP + Annual Event 2022. Spese FEE AG PI. Parigi 08-10/06/2022. ORG ISTIT (TAB 550/2022 - AG 551/2022 - FEE 552/2022) </t>
  </si>
  <si>
    <t xml:space="preserve">IM20220000554 </t>
  </si>
  <si>
    <t xml:space="preserve">ID 754587/2022. CIG 7432554198. Oggetto della missione: FLIP + Annual Event 2022. Spese AG PI. Parigi 08-10/06/2022. PROVE NAZIONALI (TAB 553/2022 - AG 554/2022 - FEE 555/2022) </t>
  </si>
  <si>
    <t xml:space="preserve">IM20220000555 </t>
  </si>
  <si>
    <t xml:space="preserve">ID 754587/2022. CIG 7432554198. Oggetto della missione: FLIP + Annual Event 2022. Spese FEE AG PI. Parigi 08-10/06/2022. PROVE NAZIONALI (TAB 553/2022 - AG 554/2022 - FEE 555/2022) </t>
  </si>
  <si>
    <t xml:space="preserve">IM20220000556 </t>
  </si>
  <si>
    <t xml:space="preserve">DIVERSE SCUOLE - CONVENZIONI(0002885) </t>
  </si>
  <si>
    <t xml:space="preserve">ID 687815 (Delibera 51/2021) Servizio di coordinamento del progetto e servizio di somministrazione delle prove sul campo ICCS 2022 Main Study,ICILS 2023 Field Trial e OCSE PISA 2022 Main Study,tramite convenzioni con diverse scuole campionate per prender </t>
  </si>
  <si>
    <t xml:space="preserve">01 U 2022 1.3.2.099.99 13115 Altri servizi non altrimenti classificabili (INDAG INTER Convenzioni) </t>
  </si>
  <si>
    <t xml:space="preserve">IM20220000561 </t>
  </si>
  <si>
    <t xml:space="preserve">ID 756693/2022. CIG 7432554198. Oggetto della missione: FLIP + Annual Event 2022 Spese AG PI. Parigi 08-10/06/2022. PROVE NAZIONALI (TAB 560/2022 - AG 561/2022 - FEE 562/2022) </t>
  </si>
  <si>
    <t xml:space="preserve">IM20220000562 </t>
  </si>
  <si>
    <t xml:space="preserve">ID 756693/2022. CIG 7432554198. Oggetto della missione: FLIP + Annual Event 2022 Spese FEE AG PI. Parigi 08-10/06/2022. PROVE NAZIONALI (TAB 560/2022 - AG 561/2022 - FEE 562/2022) </t>
  </si>
  <si>
    <t xml:space="preserve">IM20220000564 </t>
  </si>
  <si>
    <t xml:space="preserve">ID 757499/2022. CIG 7432554198. Oggetto della missione: Studio pretest scuola primaria. Spese AG PI: Milano 02-03/06/2022. PROVE NAZIONALI (TAB 563/2022 - AG 564/2022 - FEE 565/2022) </t>
  </si>
  <si>
    <t xml:space="preserve">IM20220000565 </t>
  </si>
  <si>
    <t xml:space="preserve">ID 757499/2022. CIG 7432554198. Oggetto della missione: Studio pretest scuola primaria. Spese FEE AG PI: Milano 02-03/06/2022. PROVE NAZIONALI (TAB 563/2022 - AG 564/2022 - FEE 565/2022) </t>
  </si>
  <si>
    <t xml:space="preserve">IM20220000567 </t>
  </si>
  <si>
    <t xml:space="preserve">INPS Contratto prot. 6980 del 17/11/2022 - Determinazione 140/2018 id 429337/2018 Periodo 17/11/2022 - 31/10/2022. - CUP F88C15001090006. ATTRIBUZIONE DI INCARICHI AD ESPERTI ESTERNI - Profili A. PON VALUE. F. 9.1/2022/2025 </t>
  </si>
  <si>
    <t xml:space="preserve">01 U 2022 1.1.2.001.01 11030 Contributi obbligatori per il personale consulenze (INPS PON VALUE) </t>
  </si>
  <si>
    <t xml:space="preserve">IM20220000568 </t>
  </si>
  <si>
    <t xml:space="preserve">INAIL Contratto prot. 6980 del 17/11/2022 - Determinazione 140/2018 id 429337/2018 Periodo 17/11/2022 - 31/10/2022. - CUP F88C15001090006. ATTRIBUZIONE DI INCARICHI AD ESPERTI ESTERNI - Profili A. PON VALUE. F. 9.1/2022/2025 </t>
  </si>
  <si>
    <t xml:space="preserve">01 U 2022 1.1.2.001.01 11030 Contributi obbligatori per il personale consulenze (INAIL PON VALUE) </t>
  </si>
  <si>
    <t xml:space="preserve">IM20220000569 </t>
  </si>
  <si>
    <t xml:space="preserve">IRAP Contratto prot. 6980 del 17/11/2022 - Determinazione 140/2018 id 429337/2018 Periodo 17/11/2022 - 31/10/2022. - CUP F88C15001090006. ATTRIBUZIONE DI INCARICHI AD ESPERTI ESTERNI - Profili A. PON VALUE. F. 9.1/2022/2025 </t>
  </si>
  <si>
    <t xml:space="preserve">01 U 2022 1.2.1.001.01 12004 IRAP a carico dell'ente sugli emolumenti al personale consulenze (PON VALUE) </t>
  </si>
  <si>
    <t xml:space="preserve">IM20220000574 </t>
  </si>
  <si>
    <t xml:space="preserve">REGISTER SOCIETÀ PER AZIONI(0005883) </t>
  </si>
  <si>
    <t xml:space="preserve">PROT. 3544/2022 - CIG Z6036ACE3B - Id: 756449 Rinnovo certificato PositiveSSL DV - Invalsiopen.it </t>
  </si>
  <si>
    <t xml:space="preserve">IM20220000576 </t>
  </si>
  <si>
    <t xml:space="preserve">TELECOM ITALIA S.P.A. - SEDE LEGALE(0050060) </t>
  </si>
  <si>
    <t xml:space="preserve">CIG ZCC27D6D74 Id: 498599 Migrazione utenze telefonia mobile dalla convenzione n. 6 alla convenzione n. 7; - Attivazione di n. 3 SIM dati da utilizzare per attività fuori sede; - Noleggio di n. 3 dispositivi mobili. </t>
  </si>
  <si>
    <t xml:space="preserve">01 U 2022 1.3.2.005.02 13044 Telefonia mobile (FOE) </t>
  </si>
  <si>
    <t xml:space="preserve">IM20220000587 </t>
  </si>
  <si>
    <t xml:space="preserve">ID 758559/2022.CIG 7432554198. Oggetto della missione: Workshop/Seminario internazionale "Nuovo orientamento nell'era dell'incertezza". Spese AG PI. Foggia-Vieste 16-18/06/2022. ORG ISTIT (TAB 586/2022 - AG 587/2022 - FEE 588/2022) </t>
  </si>
  <si>
    <t xml:space="preserve">IM20220000588 </t>
  </si>
  <si>
    <t xml:space="preserve">ID 758559/2022.CIG 7432554198. Oggetto della missione: Workshop/Seminario internazionale "Nuovo orientamento nell'era dell'incertezza". Spese FEE AG PI. Foggia-Vieste 16-18/06/2022. ORG ISTIT (TAB 586/2022 - AG 587/2022 - FEE 588/2022) </t>
  </si>
  <si>
    <t xml:space="preserve">IM20220000592 </t>
  </si>
  <si>
    <t xml:space="preserve">CRISTALLO ROBERTA(0007199) </t>
  </si>
  <si>
    <t xml:space="preserve">Prot. 2864 del 04/05/2022 - SEL 2/2022 Periodo 21/04/2022-31/12/2023 Id: 693241 Compenso Esperto Mid-Level in Scienze Sociali (da 3 anni a 5 anni di eseprienza) di particolare specializzazione per l’attività di divulgazione scientifica e disseminazione del </t>
  </si>
  <si>
    <t xml:space="preserve">01 U 2022 1.3.2.010.01 13078 Incarichi libero professionali di studi, ricerca e consulenza (PON VALUE) </t>
  </si>
  <si>
    <t xml:space="preserve">IM20220000600 </t>
  </si>
  <si>
    <t xml:space="preserve">ID 757631/2022. CIG 7432554198 Oggetto della missione: 51st Scientific meeting on the Italian Stastical Society. Spese AG PI. Napoli/Caserta 19-24/06/2022. PROVE NAZIONALI (TAB 599/2022 - AG 600/2022 - FEE 601/2022 - ISCR.CONV. 602/2022) </t>
  </si>
  <si>
    <t xml:space="preserve">IM20220000601 </t>
  </si>
  <si>
    <t xml:space="preserve">ID 757631/2022. CIG 7432554198. Oggetto della missione: 51st Scientific meeting on the Italian Stastical Society. Spese FEE AG PI. Napoli/Caserta 19-24/06/2022. PROVE NAZIONALI (TAB 599/2022 - AG 600/2022 - FEE 601/2022 - ISCR.CONV. 602/2022) </t>
  </si>
  <si>
    <t xml:space="preserve">IM20220000603 </t>
  </si>
  <si>
    <t xml:space="preserve">DI CRESCE CLAUDIA(0007166) </t>
  </si>
  <si>
    <t xml:space="preserve">ID. 754311/2022. Delibera 33/2022 Richiesta Proroga Assegni di Ricerca (DI CRESCE) </t>
  </si>
  <si>
    <t xml:space="preserve">01 U 2022 1.1.01.001.09 11023 Assegni di ricerca (PROVE NAZ) </t>
  </si>
  <si>
    <t xml:space="preserve">IM20220000604 </t>
  </si>
  <si>
    <t xml:space="preserve">ID. 754311/2022. Delibera 33/2022 INPS su Richiesta Proroga Assegni di Ricerca (DI CRESCE) </t>
  </si>
  <si>
    <t xml:space="preserve">01 U 2022 1.1.2.001.01 11030 Contributi obbligatori per il personale assegni ricerca (INPS PROVE NAZ) </t>
  </si>
  <si>
    <t xml:space="preserve">IM20220000605 </t>
  </si>
  <si>
    <t xml:space="preserve">ID. 754311/2022. Delibera 33/2022 INAIL su Richiesta Proroga Assegni di Ricerca (DI CRESCE) </t>
  </si>
  <si>
    <t xml:space="preserve">01 U 2022 1.1.2.001.01 11030 Contributi obbligatori per il personale assegni ricerca (INAIL PROVE NAZ) </t>
  </si>
  <si>
    <t xml:space="preserve">IM20220000614 </t>
  </si>
  <si>
    <t xml:space="preserve">ID 759007/2022. CIG 7432554198. Oggetto della missione: Mathematical Views MAVI28. Spese AG PI. Gijon - Spagna 20-24/09/2022. PROVE NAZ (TAB 613/2022 - AG 614/2022 - FEE 615/2022 - ISCRIZ. CONV. 616/2022) </t>
  </si>
  <si>
    <t xml:space="preserve">IM20220000615 </t>
  </si>
  <si>
    <t xml:space="preserve">ID 759007/2022. CIG 7432554198. Oggetto della missione: Mathematical Views MAVI28. Spese FEE AG PI. Gijon - Spagna 20-24/09/2022. PROVE NAZ (TAB 613/2022 - AG 614/2022 - FEE 615/2022 - ISCRIZ. CONV. 616/2022) </t>
  </si>
  <si>
    <t xml:space="preserve">IM20220000618 </t>
  </si>
  <si>
    <t xml:space="preserve">GALLO CLELIA(0005059) </t>
  </si>
  <si>
    <t xml:space="preserve">Prot. 4616/2021 Patto Aggiuntivo al contratto individuale di lavoro prot. n.000167/2020 - Svolgimento attività lavorativa in telelavoro 01/09/2021 - 31/08/2022 (competenza 01/01/2022 - 31/08/2022) </t>
  </si>
  <si>
    <t xml:space="preserve">01 U 2022 1.1.2.001.99 11027 Altre spese per il personale (FOE) </t>
  </si>
  <si>
    <t xml:space="preserve">IM20220000619 </t>
  </si>
  <si>
    <t xml:space="preserve">CAPONERA ELISA(0000903) </t>
  </si>
  <si>
    <t xml:space="preserve">Anno 2022 - Prot. 4534/2020 Patto aggiuntivo al contratto individuale di lavoro prot. n. 0011119/2008 - proroga telelavoro dott.ssa Elisa CAPONERA decorrenza 18/09/2020-17/09/2022 (competenza 01/01/2022 - 17/09/2022) </t>
  </si>
  <si>
    <t xml:space="preserve">IM20220000621 </t>
  </si>
  <si>
    <t xml:space="preserve">SOCIETA' ECOCLEANER SRL(0002955) </t>
  </si>
  <si>
    <t xml:space="preserve">PROT. 4826/2022 - CIG 74497532A8 - ID 759115/2022 - Richiesta di proroga (5 mesi) servizio di pulizie via Nievo. Società Ecocleaner </t>
  </si>
  <si>
    <t xml:space="preserve">IM20220000623 </t>
  </si>
  <si>
    <t xml:space="preserve">TERMOEXPERT(0007303) </t>
  </si>
  <si>
    <t xml:space="preserve">Incarico prot. 5028/2022 Lotto CIG ZF536E7D67 Servizio manutenzione annuale ordinaria condizionatori sala CED - </t>
  </si>
  <si>
    <t xml:space="preserve">IM20220000628 </t>
  </si>
  <si>
    <t xml:space="preserve">ID 761189/2022. CIG 7432554198. Oggetto della missione: Presentazione Rapporto Nazionale. Spese AG.PE. Roma 05-06/07/2022. ORG ISTIT (TAB 626/2022 - AG 628/2022 - FEE 629/2022) </t>
  </si>
  <si>
    <t xml:space="preserve">IM20220000629 </t>
  </si>
  <si>
    <t xml:space="preserve">ID 761189/2022. CIG 7432554198. Oggetto della missione: Presentazione Rapporto Nazionale. Spese FEE AG.PE. Roma 05-06/07/2022. ORG ISTIT (TAB 626/2022 - AG 628/2022 - FEE 629/2022) </t>
  </si>
  <si>
    <t xml:space="preserve">IM20220000637 </t>
  </si>
  <si>
    <t xml:space="preserve">MARIANI MIRIAM(0007407) </t>
  </si>
  <si>
    <t xml:space="preserve">CONTRATTO PROT.6589/2022 -MARIANI MIRIAM - ASSEGNO DI RICERCA DETERMINA 69/2022 ID 744985/2022 Bando di selezione, per titoli e colloquio, finalizzata al conferimento di n. 3 assegni di ricerca per collaborazione ad attività tecnico-scientifiche dell’INVAL </t>
  </si>
  <si>
    <t xml:space="preserve">01 U 2022 1.1.01.001.09 11023 Assegni di ricerca (PNR - DM n.737 del 25/06/2021) </t>
  </si>
  <si>
    <t xml:space="preserve">IM20220000638 </t>
  </si>
  <si>
    <t xml:space="preserve">INPS MARIANI MIRIAM - CONTRATTO PROT.6589/2022 - ASSEGNO DI RICERCA - DETERMINA 69/2022 ID 744985/2022 Bando di selezione, per titoli e colloquio, finalizzata al conferimento di n. 3 assegni di ricerca per collaborazione ad attività tecnico-scientifiche d </t>
  </si>
  <si>
    <t xml:space="preserve">01 U 2022 1.1.02.001.01 11030 Contributi obbligatori per il personale assegni ricerca (INPS PNR - DM n.737 del 25/06/2021) </t>
  </si>
  <si>
    <t xml:space="preserve">IM20220000639 </t>
  </si>
  <si>
    <t xml:space="preserve">INAIL MARIANI MIRIAM CONTRATTO PROT.6589/2022 - ASSEGNO DI RICERCA DETERMINA 69/2022 ID 744985/2022 Bando di selezione, per titoli e colloquio, finalizzata al conferimento di n. 3 assegni di ricerca per collaborazione ad attività tecnico-scientifiche dell </t>
  </si>
  <si>
    <t xml:space="preserve">01 U 2022 1.1.2.001.01 11030 Contributi obbligatori per il personale assegni ricerca (INAIL PNR - DM n.737 del 25/06/2021) </t>
  </si>
  <si>
    <t xml:space="preserve">IM20220000640 </t>
  </si>
  <si>
    <t xml:space="preserve">SALVADORI ILARIA(0007408) </t>
  </si>
  <si>
    <t xml:space="preserve">CONTRATTO PROT.6547/2022 -SALVADORI ILARIA - ASSEGNO DI RICERCA DETERMINA 69/2022 ID 744985/2022 Bando di selezione, per titoli e colloquio, finalizzata al conferimento di n. 3 assegni di ricerca per collaborazione ad attività tecnico-scientifiche dell’INV </t>
  </si>
  <si>
    <t xml:space="preserve">IM20220000641 </t>
  </si>
  <si>
    <t xml:space="preserve">INPS - SALVADORI ILARIA - CONTRATTO PROT.6547/2022 - - ASSEGNO DI RICERCA DETERMINA 69/2022 ID 744985/2022 Bando di selezione, per titoli e colloquio, finalizzata al conferimento di n. 3 assegni di ricerca per collaborazione ad attività tecnico-scientifich </t>
  </si>
  <si>
    <t xml:space="preserve">IM20220000642 </t>
  </si>
  <si>
    <t xml:space="preserve">INAIL SALVADORI ILARIA - CONTRATTO PROT.6547/2022 - ASSEGNO DI RICERCA DETERMINA 69/2022 ID 744985/2022 Bando di selezione, per titoli e colloquio, finalizzata al conferimento di n. 3 assegni di ricerca per collaborazione ad attività tecnico-scientifiche d </t>
  </si>
  <si>
    <t xml:space="preserve">IM20220000643 </t>
  </si>
  <si>
    <t xml:space="preserve">MODULO DI RICHIESTA(0003186) </t>
  </si>
  <si>
    <t xml:space="preserve">Delibera 15/2022 ID 734657 Nominativo 3 - Selezione 3 assegni di ricerca Periodo 24 mesi (Resp. Freddano) </t>
  </si>
  <si>
    <t xml:space="preserve">IM20220000644 </t>
  </si>
  <si>
    <t xml:space="preserve">INPS SU Delibera 15/2022 ID 734657 Nominativo 3 - Selezione 3 assegni di ricerca Periodo 24 mesi (Resp. Freddano) </t>
  </si>
  <si>
    <t xml:space="preserve">IM20220000645 </t>
  </si>
  <si>
    <t xml:space="preserve">INAIL SU Delibera 15/2022 ID 734657 Nominativo 3 - Selezione 3 assegni di ricerca Periodo 24 mesi (Resp. Freddano) </t>
  </si>
  <si>
    <t xml:space="preserve">IM20220000646 </t>
  </si>
  <si>
    <t xml:space="preserve">A2A Energia SpA(0005801) </t>
  </si>
  <si>
    <t xml:space="preserve">Prot. 4129 del 15/07/2021 - CIG Z8D3384359 - POD IT002E9135129A - AUTENZA N. 940603464 -Attivazione del servizio a tutele graduali per la fornitura di energia elettrica </t>
  </si>
  <si>
    <t xml:space="preserve">IM20220000647 </t>
  </si>
  <si>
    <t xml:space="preserve">Prot. 4129 del 15/07/2021 - CIG Z26338430A - POD IT002E9134153A UTENZA N. 940600715 - Attivazione del servizio a tutele graduali per la fornitura di energia elettrica </t>
  </si>
  <si>
    <t xml:space="preserve">IM20220000648 </t>
  </si>
  <si>
    <t xml:space="preserve">Prot. 4129 del 15/07/2021 - CIG ZD63384174 - POD IT002E2728657A UTENZA N. 3104692019 - Attivazione del servizio a tutele graduali per la fornitura di energia elettrica </t>
  </si>
  <si>
    <t xml:space="preserve">IM20220000649 </t>
  </si>
  <si>
    <t xml:space="preserve">Delibera 29/2022 ID 748539 - Selezione 1 assegn0 di ricerca Periodo 24 mesi (Resp. Mattei) </t>
  </si>
  <si>
    <t xml:space="preserve">IM20220000650 </t>
  </si>
  <si>
    <t xml:space="preserve">INPS SU Delibera 29/2022 ID 748539 - Selezione 1 assegn0 di ricerca Periodo 24 mesi (Resp. Mattei) </t>
  </si>
  <si>
    <t xml:space="preserve">IM20220000651 </t>
  </si>
  <si>
    <t xml:space="preserve">INAIL SU Delibera 29/2022 ID 748539 - Selezione 1 assegn0 di ricerca Periodo 24 mesi (Resp. Mattei) </t>
  </si>
  <si>
    <t xml:space="preserve">IM20220000656 </t>
  </si>
  <si>
    <t xml:space="preserve">BUCAP S.P.A.(0004178) </t>
  </si>
  <si>
    <t xml:space="preserve">Prot. 4105/2022 - CIG Z4236EE717 - id richiesta 763083/2022. Proroga servizio Servizi di gestione documentale: deposito dei documenti, ricerca e recapito dei documenti, consultazione dei documenti tramite applicazione web </t>
  </si>
  <si>
    <t xml:space="preserve">01 U 2022 1.3.2.019.07 13105 Servizi per la gestione documentale (FOE) </t>
  </si>
  <si>
    <t xml:space="preserve">IM20220000661 </t>
  </si>
  <si>
    <t xml:space="preserve">POZIO STEFANIA(0001209) </t>
  </si>
  <si>
    <t xml:space="preserve">Id. 698511/2021. Oggetto della missione: Convegno Cerme 12 Bolzano 1 - 6 febbraio 2022. Spese FEE AG PI. PROVE NAZ (AG 659/2021_2022 - FEE 660/2021_2022 - TAB 661/2021_2022) </t>
  </si>
  <si>
    <t xml:space="preserve">IM20220000662 </t>
  </si>
  <si>
    <t xml:space="preserve">VACCARO VALENTINA(0007189) </t>
  </si>
  <si>
    <t xml:space="preserve">Id. 698513/2021. Oggetto della missione: Convegno Cerme 12 Bolzano 1 - 6 febbraio 2022. Spese FEE AG PI. PROVE NAZ (AG 659/2021_2022 - FEE 660/2021_2022 - TAB 662/2021_2022) </t>
  </si>
  <si>
    <t xml:space="preserve">IM20220000676 </t>
  </si>
  <si>
    <t xml:space="preserve">Fasc.2.5|2022|213 (ID 761599 - 761601 - 761603 - 761605 - 761607 - 761609/2022). CIG 7432554198.CUP: F88C15001090006 . Oggetto della missione: CONVEGNO NAZIONALE SIRD 2022 (Società Italiana di Ricerca Didattica). Spese AG PI. Palermo 30/06-02/07/2022. PON </t>
  </si>
  <si>
    <t xml:space="preserve">01 U 2022 1.3.2.002.01 13030 Missioni del personale dipendente (PON VALUE) </t>
  </si>
  <si>
    <t xml:space="preserve">IM20220000677 </t>
  </si>
  <si>
    <t xml:space="preserve">Fasc.2.5|2022|213 (ID 761599 - 761601 - 761603 - 761605 - 761607 - 761609/2022). CIG 7432554198.CUP: F88C15001090006 . Oggetto della missione: CONVEGNO NAZIONALE SIRD 2022 (Società Italiana di Ricerca Didattica). Spese FEE AG PI. Palermo 30/06-02/07/2022. </t>
  </si>
  <si>
    <t xml:space="preserve">01 U 2022 1.3.2.002.05 13038 Spese per l'organizzazione di convegni (PON VALUE) </t>
  </si>
  <si>
    <t xml:space="preserve">IM20220000682 </t>
  </si>
  <si>
    <t xml:space="preserve">SINAPSI S.R.L.(0003627) </t>
  </si>
  <si>
    <t xml:space="preserve">Id: 684481/2021. Det. n.233/2022 id. 793165/2022. Acquisizione Servizi di System Management e Servizi di progettazione e implementazione - 2022-2023-2024 36mesi (Vedi Imp. 1247/2022) </t>
  </si>
  <si>
    <t xml:space="preserve">01 U 2022 1.3.2.019.05 13102 Servizi per i sistemi e relativa manutenzione (PROVE NAZ) </t>
  </si>
  <si>
    <t xml:space="preserve">IM20220000683 </t>
  </si>
  <si>
    <t xml:space="preserve">Id: 684481/2021. Det. n.233/2022 id. 793165/2022. Acquisizione Servizi di System Management e Servizi di progettazione e implementazione - 2022-2023-2024 36mesi </t>
  </si>
  <si>
    <t xml:space="preserve">01 U 2022 1.3.2.019.05 13102 Servizi per i sistemi e relativa manutenzione (VALUT SCUOLE) </t>
  </si>
  <si>
    <t xml:space="preserve">IM20220000684 </t>
  </si>
  <si>
    <t xml:space="preserve">01 U 2022 1.3.2.019.05 13102 Servizi per i sistemi e relativa manutenzione (INDAG INTERN) </t>
  </si>
  <si>
    <t xml:space="preserve">IM20220000685 </t>
  </si>
  <si>
    <t xml:space="preserve">01 U 2022 1.3.2.019.05 13102 Servizi per i sistemi e relativa manutenzione (FOE) </t>
  </si>
  <si>
    <t xml:space="preserve">IM20220000688 </t>
  </si>
  <si>
    <t xml:space="preserve">CIG 7432554198. ID. 764629/2022. Seminario costruzione prove standardizzate Invalsi. Spese VIAGGIO/HOTEL/CITY TAX PI. Dobbiaco 18-22/07/2022. PROVE NAZ </t>
  </si>
  <si>
    <t xml:space="preserve">IM20220000689 </t>
  </si>
  <si>
    <t xml:space="preserve">CIG 7432554198. ID. 764629/2022. Seminario costruzione prove standardizzate Invalsi. Spese VIAGGIO/HOTEL/CITY TAX PE. Dobbiaco 18-22/07/2022. PROVE NAZ </t>
  </si>
  <si>
    <t xml:space="preserve">01 U 2022 1.3.2.002.02 13033 Indennità di missione e di trasferta - Personale esterno (PROVE NAZ) </t>
  </si>
  <si>
    <t xml:space="preserve">IM20220000690 </t>
  </si>
  <si>
    <t xml:space="preserve">CIG 7432554198. ID. 764629/2022. Seminario costruzione prove standardizzate Invalsi. Spese FEE VIAGGIO/HOTEL/CITY TAX PI+PE. Dobbiaco 18-22/07/2022. PROVE NAZ </t>
  </si>
  <si>
    <t xml:space="preserve">IM20220000708 </t>
  </si>
  <si>
    <t xml:space="preserve">MEACCI LORENZO(0081040) </t>
  </si>
  <si>
    <t xml:space="preserve">SEL 6/2022 Contratto prot. 3688/2022. Richiesta Id: 734501 Profilo ENG02. Decorrenza 14/06/2022-31/12/2022: Costruzione delle prove d'inglese per il computer based testing – RQ18.9.1|2022|201 </t>
  </si>
  <si>
    <t xml:space="preserve">IM20220000709 </t>
  </si>
  <si>
    <t xml:space="preserve">INPS MEACCI LORENZO SEL 6/2022 Contratto prot. 3688/2022. Richiesta Id: 734501 Profilo ENG02. Decorrenza 14/06/2022-31/12/2022: Costruzione delle prove d'inglese per il computer based testing – RQ18.9.1|2022|201 </t>
  </si>
  <si>
    <t xml:space="preserve">01 U 2022 1.1.2.001.01 11030 Contributi obbligatori per il personale consulenze (INPS INAIL PON VALPON Analisi delle politiche finanziate dal PON inc </t>
  </si>
  <si>
    <t xml:space="preserve">IM20220000710 </t>
  </si>
  <si>
    <t xml:space="preserve">INAIL MEACCI LORENZO SEL 6/2022 Contratto prot. 3688/2022. Richiesta Id: 734501 Profilo ENG02. Decorrenza 14/06/2022-31/12/2022: Costruzione delle prove d'inglese per il computer based testing – RQ18.9.1|2022|201 </t>
  </si>
  <si>
    <t xml:space="preserve">IM20220000711 </t>
  </si>
  <si>
    <t xml:space="preserve">IRAP MEACCI LORENZO SEL 6/2022 Contratto prot. 3688/2022. Richiesta Id: 734501 Profilo ENG02. Decorrenza 14/06/2022-31/12/2022: Costruzione delle prove d'inglese per il computer based testing – RQ18.9.1|2022|201 </t>
  </si>
  <si>
    <t xml:space="preserve">IM20220000712 </t>
  </si>
  <si>
    <t xml:space="preserve">BOLONDI GIORGIO(0002231) </t>
  </si>
  <si>
    <t xml:space="preserve">SEL 6/2022 Contratto prot. 4188/2022. Richiesta Id: 734501 Profilo MAT01. Decorrenza 28/06/2022-31/12/2022: Costruzione delle prove di matematica per il computer based testing – RQ17.9.1|2022|201 </t>
  </si>
  <si>
    <t xml:space="preserve">IM20220000713 </t>
  </si>
  <si>
    <t xml:space="preserve">INPS BOLONDI GIORGIO SEL 6 /2022Contratto prot. 4188/2022. Richiesta Id: 734501 Profilo MAT01. Decorrenza 28/06/2022-31/12/2022: Costruzione delle prove di matematica per il computer based testing – RQ17.9.1|2022|201 </t>
  </si>
  <si>
    <t xml:space="preserve">IM20220000714 </t>
  </si>
  <si>
    <t xml:space="preserve">INAIL BOLONDI GIORGIO SEL 6 /2022Contratto prot. 4188/2022. Richiesta Id: 734501 Profilo MAT01. Decorrenza 28/06/2022-31/12/2022: Costruzione delle prove di matematica per il computer based testing – RQ17.9.1|2022|201 </t>
  </si>
  <si>
    <t xml:space="preserve">IM20220000715 </t>
  </si>
  <si>
    <t xml:space="preserve">IRAP BOLONDI GIORGIO SEL 6 /2022Contratto prot. 4188/2022. Richiesta Id: 734501 Profilo MAT01. Decorrenza 28/06/2022-31/12/2022: Costruzione delle prove di matematica per il computer based testing – RQ17.9.1|2022|201 </t>
  </si>
  <si>
    <t xml:space="preserve">IM20220000716 </t>
  </si>
  <si>
    <t xml:space="preserve">SINISCALCO SCHLEICHER MARIA TERESA(0001173) </t>
  </si>
  <si>
    <t xml:space="preserve">Contratto prot. 3798/2022. Richiesta Id: 734501 Profilo ITA01. Decorrenza 17/06/2022-31/12/2022: Costruzione di prove per banca di domande (ITALIANO) – RQ20. </t>
  </si>
  <si>
    <t xml:space="preserve">IM20220000729 </t>
  </si>
  <si>
    <t xml:space="preserve">Contratton.22/2022 prot.4828/2022. Somministrazione/correzione/codifica AQ PROT.N.1185/2018 Servizio realizzazione-somministrazione dei pre-test cartacei ed elettronici (CBT – computer based testing), correzione/codifica delle risposte aperte, immissione </t>
  </si>
  <si>
    <t xml:space="preserve">IM20220000732 </t>
  </si>
  <si>
    <t xml:space="preserve">OPEN ASSESSMENT TECHNOLOGIES S.A.(0004150) </t>
  </si>
  <si>
    <t xml:space="preserve">PROTOCOLLO INCARICO 5789/2022 - CIG 94016127A7 Servizio di supporto e assistenza prove su piattaforma TAO - Servizio di hosting cloud per gli ambienti di Authoring (Italiano – Matematica – Inglese - prove CBT </t>
  </si>
  <si>
    <t xml:space="preserve">01 U 2022 1.3.2.099.99 13115 Altri servizi non altrimenti classificabili (PROVE NAZ Implementazione C.B.T.) </t>
  </si>
  <si>
    <t xml:space="preserve">IM20220000734 </t>
  </si>
  <si>
    <t xml:space="preserve">ID 770363/2022. CIG 7432554198. Oggetto della missione: Convegno nazionale incontri con la matematica n.36. Spese AG. PI. Castel San Pietro 20-23/10/2022. PROVE NAZ.(TAB 733/2022 - AG 734/2022 - FEE 735/2022 - ISCR.CONV 736/2022) </t>
  </si>
  <si>
    <t xml:space="preserve">IM20220000735 </t>
  </si>
  <si>
    <t xml:space="preserve">ID 770363/2022. CIG 7432554198. Oggetto della missione: Convegno nazionale incontri con la matematica n.36. Spese FEE AG. PI. Castel San Pietro 20-23/10/2022. PROVE NAZ.(TAB 733/2022 - AG 734/2022 - FEE 735/2022 - ISCR.CONV 736/2022) </t>
  </si>
  <si>
    <t xml:space="preserve">IM20220000745 </t>
  </si>
  <si>
    <t xml:space="preserve">Incarico prot. 5028/2022 Lotto CIG ZF536E7D67 Servizio manutenzione annuale strordinaria condizionatori sala CED - </t>
  </si>
  <si>
    <t xml:space="preserve">IM20220000770 </t>
  </si>
  <si>
    <t xml:space="preserve">CENTRO SERVIZI SRL(0003248) </t>
  </si>
  <si>
    <t xml:space="preserve">PROT. 5253/2022 - CIG Z643753F16 - ID 773211 Proroga servizio di implementazione e gestione della piattaforma web utilizzata per la selezione di esperti professionisti (BANCA DATI ESPERTI E PROFESSIONISTI INVALSI) per un periodo di n. 4 mesi. </t>
  </si>
  <si>
    <t xml:space="preserve">IM20220000779 </t>
  </si>
  <si>
    <t xml:space="preserve">CINECA Consorzo Interuniversitario(0003538) </t>
  </si>
  <si>
    <t xml:space="preserve">Incarico 256/2022. Servizi e infrastrutture per il triennio gennaio 2022 – dicembre 2024 </t>
  </si>
  <si>
    <t xml:space="preserve">01 U 2022 1.3.02.099.99 13115 Altri servizi non altrimenti classificabili (CINECA PROVE NAZ) </t>
  </si>
  <si>
    <t xml:space="preserve">IM20220000781 </t>
  </si>
  <si>
    <t xml:space="preserve">ID 773509/2022. CIG 7432554198. Oggetto della missione: Meeting amicizia tra popoli. Spese AG PI. Rimini 23/08/2022. ORG ISTIT (TAB 780/2022 - AG 781/2022 - FEE 782/2022) </t>
  </si>
  <si>
    <t xml:space="preserve">IM20220000782 </t>
  </si>
  <si>
    <t xml:space="preserve">ID 773509/2022. CIG 7432554198. Oggetto della missione: Meeting amicizia tra popoli. Spese FEE AG PI. Rimini 23/08/2022. ORG ISTIT (TAB 780/2022 - AG 781/2022 - FEE 782/2022) </t>
  </si>
  <si>
    <t xml:space="preserve">IM20220000783 </t>
  </si>
  <si>
    <t xml:space="preserve">TATARELLA GRAZIA(0007299) </t>
  </si>
  <si>
    <t xml:space="preserve">Prot.4640 del 11/07/2022 SEL 1/2022 CUP F88C15001090006. Periodo 11/07/2022-31/12/2023 Esperto Senior (Fascia A) in Ricerca qualitativa e metodi misti. Progetto PON Valu.E - 10.9.3.A – FSE PON 2015-1. </t>
  </si>
  <si>
    <t xml:space="preserve">IM20220000784 </t>
  </si>
  <si>
    <t xml:space="preserve">INPS su TATARELLA Prot.4640 del 11/07/2022 SEL 1/2022 CUP F88C15001090006. Periodo 11/07/2022-31/12/2023 Esperto Senior (Fascia A) in Ricerca qualitativa e metodi misti. Progetto PON Valu.E - 10.9.3.A – FSE PON 2015-1. </t>
  </si>
  <si>
    <t xml:space="preserve">IM20220000785 </t>
  </si>
  <si>
    <t xml:space="preserve">INAIL su TATARELLA Prot.4640 del 11/07/2022 SEL 1/2022 CUP F88C15001090006. Periodo 11/07/2022-31/12/2023 Esperto Senior (Fascia A) in Ricerca qualitativa e metodi misti. Progetto PON Valu.E - 10.9.3.A – FSE PON 2015-1. </t>
  </si>
  <si>
    <t xml:space="preserve">IM20220000786 </t>
  </si>
  <si>
    <t xml:space="preserve">IRAP su TATARELLA Prot.4640 del 11/07/2022 SEL 1/2022 CUP F88C15001090006. Periodo 11/07/2022-31/12/2023 Esperto Senior (Fascia A) in Ricerca qualitativa e metodi misti. Progetto PON Valu.E - 10.9.3.A – FSE PON 2015-1. </t>
  </si>
  <si>
    <t xml:space="preserve">IM20220000792 </t>
  </si>
  <si>
    <t xml:space="preserve">ID 773895/2022.CIG 7432554198. Oggetto della missione: Espanet 2022. Spese AG PI. Bari 31/08-01/09/2022. ORG ISTIT (TAB 791/2022 - FEE 792/2022 - AG 793/2022) </t>
  </si>
  <si>
    <t xml:space="preserve">IM20220000793 </t>
  </si>
  <si>
    <t xml:space="preserve">IM20220000795 </t>
  </si>
  <si>
    <t xml:space="preserve">ID 773919/2022.CIG 7432554198. Oggetto della missione: Espanet 2022. Spese AG PI. Bari 31/08-01/09/2022. PROVE NAZIONALI (TAB 794/2022 - AG 795/2022 - FEE 796/2022) </t>
  </si>
  <si>
    <t xml:space="preserve">IM20220000796 </t>
  </si>
  <si>
    <t xml:space="preserve">ID 773919/2022.CIG 7432554198. Oggetto della missione: Espanet 2022. Spese FEE AG. Bari 31/08-01/09/2022. PROVE NAZIONALI (TAB 794/2022 - AG 795/2022 - FEE 796/2022) </t>
  </si>
  <si>
    <t xml:space="preserve">IM20220000798 </t>
  </si>
  <si>
    <t xml:space="preserve">ID 774905/2022. CIG 7432554198. Oggetto della missione: ICILS 2023 4TH National Research Coordinators Meeting. Spese AG. Amburgo (Germania) 19-23/09/2022. IND. INTER. (TAB 797/2022 - AG 798/2022 - FEE 800/2022) </t>
  </si>
  <si>
    <t xml:space="preserve">IM20220000800 </t>
  </si>
  <si>
    <t xml:space="preserve">ID 774905/2022. CIG 7432554198. Oggetto della missione: ICILS 2023 4TH National Research Coordinators Meeting. Spese FEE AG. Amburgo (Germania) 19-23/09/2022. IND. INTER. (TAB 797/2022 - AG 798/2022 - FEE 800/2022) </t>
  </si>
  <si>
    <t xml:space="preserve">IM20220000802 </t>
  </si>
  <si>
    <t xml:space="preserve">ID 774875/2022. CIG 7432554198. Oggetto della missione: ICILS 2023 4TH National Research Coordinators Meeting. Spese AG. Amburgo (Germania) 19-23/09/2022. IND. INTER. (TAB 801/2022 - AG 802/2022 - FEE 807/2022) </t>
  </si>
  <si>
    <t xml:space="preserve">IM20220000803 </t>
  </si>
  <si>
    <t xml:space="preserve">NTT DATA ITALIA SPA(0003057) </t>
  </si>
  <si>
    <t xml:space="preserve">PROT. 7776/2021 - CIG 9024357EF8 - ID 710421 Servizio di manutenzione software applicativo DocsPA e giornate di supporto specialistico e addestramento - durata 36 mesi (2022-2024) e Modulo conversione PDF DocsPA lato server per Area 1 e Area 2 RIF.IMP.804 </t>
  </si>
  <si>
    <t xml:space="preserve">IM20220000804 </t>
  </si>
  <si>
    <t xml:space="preserve">PROT. 7776/2021 - CIG 9024357EF8 - ID 710421 Servizio di manutenzione software applicativo DocsPA e giornate di supporto specialistico e addestramento - durata 36 mesi (2022-2024) e Modulo conversione PDF DocsPA lato server per Area 3 VALUTAZIONE SCUOLE R </t>
  </si>
  <si>
    <t xml:space="preserve">01 U 2022 1.3.2.007.06 13060 Licenze d'uso per software (VALUT SCUOLE) </t>
  </si>
  <si>
    <t xml:space="preserve">IM20220000805 </t>
  </si>
  <si>
    <t xml:space="preserve">PROT. 7776/2021 - CIG 9024357EF8 - ID 710421 Servizio di manutenzione software applicativo DocsPA e giornate di supporto specialistico e addestramento - durata 36 mesi (2022-2024) e Modulo conversione PDF DocsPA lato server per Area 4 INDAGINI INTERNAZION </t>
  </si>
  <si>
    <t xml:space="preserve">01 U 2022 1.3.2.007.06 13060 Licenze d'uso per software (INDAG INTER) </t>
  </si>
  <si>
    <t xml:space="preserve">IM20220000806 </t>
  </si>
  <si>
    <t xml:space="preserve">PROT. 7776/2021 - CIG 9024357EF8 - ID 710421 Servizio di manutenzione software applicativo DocsPA e giornate di supporto specialistico e addestramento - durata 36 mesi (2022-2024) e Modulo conversione PDF DocsPA lato server per Area 5 VALUE E AREA SERV.AM </t>
  </si>
  <si>
    <t xml:space="preserve">IM20220000807 </t>
  </si>
  <si>
    <t xml:space="preserve">ID 774875/2022. CIG 7432554198. Oggetto della missione: ICILS 2023 4TH National Research Coordinators Meeting. Spese FEE AG. Amburgo (Germania) 19-23/09/2022. IND. INTER. (TAB 801/2022 - AG 802/2022 - FEE 807/2022) </t>
  </si>
  <si>
    <t xml:space="preserve">IM20220000809 </t>
  </si>
  <si>
    <t xml:space="preserve">ID 774277/2022. CIG 7432554198. Oggetto della missione: Corso di formazione ai docenti IC Perugia 6. Spese AG PI. Perugia 05-06/09/2022. PROVE NAZ (TAB 808/2022 - AG 809/2022 - FEE 810/2022) </t>
  </si>
  <si>
    <t xml:space="preserve">IM20220000810 </t>
  </si>
  <si>
    <t xml:space="preserve">ID 774277/2022. CIG 7432554198. Oggetto della missione: Corso di formazione ai docenti IC Perugia 6. Spese FEE AG PI. Perugia 05-06/09/2022. PROVE NAZ (TAB 808/2022 - AG 809/2022 - FEE 810/2022) </t>
  </si>
  <si>
    <t xml:space="preserve">IM20220000816 </t>
  </si>
  <si>
    <t xml:space="preserve">ID 776071/2022. Cod.Prog. 10.9.3.A-FSEPON-INVALSI-2015-1. CUP F88C15001090006. CIG 7432554198. Oggetto della missione: XV Conferenza ESPAnet. Spese AG PI. Bari 02-03/09/2022. PON VALUE (TAB 815/2022 - AG 816/2022 - FEE 817/2022) </t>
  </si>
  <si>
    <t xml:space="preserve">IM20220000817 </t>
  </si>
  <si>
    <t xml:space="preserve">ID 776071/2022. Cod.Prog. 10.9.3.A-FSEPON-INVALSI-2015-1. CUP F88C15001090006. CIG 7432554198. Oggetto della missione: XV Conferenza ESPAnet. Spese FEE AG PI. Bari 02-03/09/2022. PON VALUE (TAB 815/2022 - AG 816/2022 - FEE 817/2022) </t>
  </si>
  <si>
    <t xml:space="preserve">IM20220000818 </t>
  </si>
  <si>
    <t xml:space="preserve">FREDDANO MICHELA(0002961) </t>
  </si>
  <si>
    <t xml:space="preserve">ID 777609/2022. Oggetto della missione:Partecipazione alla Conferenza Espanet 2022. Spese TAB PI. Bari 02-03/09/2022. VALUTAZIONE SCUOLE (TAB 818/2022 - AG 819/2022 - FEE 820/2022) </t>
  </si>
  <si>
    <t xml:space="preserve">01 U 2022 1.3.2.002.01 13030 Missioni del personale dipendente (VALUT SCUOLE) </t>
  </si>
  <si>
    <t xml:space="preserve">IM20220000819 </t>
  </si>
  <si>
    <t xml:space="preserve">ID 777609/2022.CIG 7432554198 Oggetto della missione:Partecipazione alla Conferenza Espanet 2022. Spese AG PI. Bari 02-03/09/2022. VALUTAZIONE SCUOLE (TAB 818/2022 - AG 819/2022 - FEE 820/2022) </t>
  </si>
  <si>
    <t xml:space="preserve">IM20220000820 </t>
  </si>
  <si>
    <t xml:space="preserve">ID 777609/2022.CIG 7432554198 Oggetto della missione:Partecipazione alla Conferenza Espanet 2022. Spese FEE AG. Bari 02-03/09/2022. VALUTAZIONE SCUOLE (TAB 818/2022 - AG 819/2022 - FEE 820/2022) </t>
  </si>
  <si>
    <t xml:space="preserve">01 U 2022 1.3.2.002.05 13038 Spese per l'organizzazione di convegni (VALUT SCUOLE) </t>
  </si>
  <si>
    <t xml:space="preserve">IM20220000823 </t>
  </si>
  <si>
    <t xml:space="preserve">ID 776073/2022.CIG 7432554198. CUP:F88C15001090006. Oggetto della missione: XV conferenza Espanet. Spese AG PI. Bari 01-03/09/2022. PON VALUE (TAB 822/2022 - AG 823/2022 - FEE 824/2022) </t>
  </si>
  <si>
    <t xml:space="preserve">IM20220000824 </t>
  </si>
  <si>
    <t xml:space="preserve">ID 776073/2022.CIG 7432554198. CUP:F88C15001090006. Oggetto della missione: XV conferenza Espanet. Spese FEE AG PI. Bari 01-03/09/2022. PON VALUE (TAB 822/2022 - AG 823/2022 - FEE 824/2022) </t>
  </si>
  <si>
    <t xml:space="preserve">IM20220000825 </t>
  </si>
  <si>
    <t xml:space="preserve">Prot. 5416 del 04/08/2022 Rimborso spese connesse allo svolgimento Attivita’ in Telelavoro 01/09/2022-31/08/2023 - Proroga Patto aggiuntivo al contratto individuale di lavoro prot.n. 1676/2020 (competenza 01/09/2022 - 31/12/2022) </t>
  </si>
  <si>
    <t xml:space="preserve">IM20220000827 </t>
  </si>
  <si>
    <t xml:space="preserve">ID 776075/2022.CIG 7432554198. Cod.Prog. 10.9.3.A-FSEPON-INVALSI-2015-1. CUP F88C15001090006. Oggetto della missione: XV Conferenza Espanet. Spese AG PI. Bari 01-03/09/2022. PON VALU.E (TAB 826/2022 - AG 827/2022 - FEE 828/2022) </t>
  </si>
  <si>
    <t xml:space="preserve">IM20220000828 </t>
  </si>
  <si>
    <t xml:space="preserve">ID 776075/2022.CIG 7432554198. Cod.Prog. 10.9.3.A-FSEPON-INVALSI-2015-1. CUP F88C15001090006. Oggetto della missione: XV Conferenza Espanet. Spese FEE AG PI. Bari 01-03/09/2022. PON VALU.E (TAB 826/2022 - AG 827/2022 - FEE 828/2022) </t>
  </si>
  <si>
    <t xml:space="preserve">IM20220000830 </t>
  </si>
  <si>
    <t xml:space="preserve">ID 778165/2022.CIG 7432554198 Oggetto della missione: Partecipazione alla Conferenza Espanet 2022. Spese AG PI. Bari 31/08-03/09/2022. VALUTAZIONE SCUOLE(TAB 829/2022 - AG 830/2022 - FEE 831/2022) </t>
  </si>
  <si>
    <t xml:space="preserve">IM20220000831 </t>
  </si>
  <si>
    <t xml:space="preserve">ID 778165/2022.CIG 7432554198 Oggetto della missione: Partecipazione alla Conferenza Espanet 2022. Spese FEE AG. Bari 31/08-03/09/2022. VALUTAZIONE SCUOLE(TAB 829/2022 - AG 830/2022 - FEE 831/2022) </t>
  </si>
  <si>
    <t xml:space="preserve">IM20220000832 </t>
  </si>
  <si>
    <t xml:space="preserve">GRAZIOSI GRAZIA(0081276) </t>
  </si>
  <si>
    <t xml:space="preserve">ID 776079/2022. CUP: F87C19000050005. COD. PROG.: 20173SNL9B_001. Oggetto della missione: Convegno Espanet. Spese TAB PE. Bari 01-03/09/2022. PRIN (TAB 832/2022) </t>
  </si>
  <si>
    <t xml:space="preserve">01 U 2022 1.3.2.002.02 13033 Indennità di missione e di trasferta - Personale esterno (PRIN 2017 DM 984/2018) </t>
  </si>
  <si>
    <t xml:space="preserve">IM20220000840 </t>
  </si>
  <si>
    <t xml:space="preserve">ID 780357/2022. CIG 7432554198. Oggetto della missione: learning analitics e orientamento scolastico. Spese AG PI. Bologna 06-07/09/2022. ORG ISTIT (TAB 839/2022 - AG 840/2022 - FEE 841/2022) </t>
  </si>
  <si>
    <t xml:space="preserve">IM20220000841 </t>
  </si>
  <si>
    <t xml:space="preserve">ID 780357/2022. CIG 7432554198. Oggetto della missione: learning analitics e orientamento scolastico. Spese FEE AG PI. Bologna 06-07/09/2022. ORG ISTIT (TAB 839/2022 - AG 840/2022 - FEE 841/2022) </t>
  </si>
  <si>
    <t xml:space="preserve">IM20220000847 </t>
  </si>
  <si>
    <t xml:space="preserve">ID. 780893/2022. RICHIESTA PERSONALE (N. 1 CTER) - ACCESSORIO (SOSTITUZIONE PARENTE GIULIANA) </t>
  </si>
  <si>
    <t xml:space="preserve">01 U 2022 1.1.1.001.08 11018 Indennita' ed altri compensi, corrisposti al personale a tempo determinato/Fonti esterne (TD VALUT SCUOLE) </t>
  </si>
  <si>
    <t xml:space="preserve">IM20220000848 </t>
  </si>
  <si>
    <t xml:space="preserve">ID. 780893/2022. RICHIESTA PERSONALE (N. 1 CTER) - INPDAP (SOSTITUZIONE PARENTE GIULIANA) </t>
  </si>
  <si>
    <t xml:space="preserve">01 U 2022 1.1.2.001.01 11030 Contributi obbligatori per il personale a tempo determinato (INPDAP TD VALUT SCUOLE) </t>
  </si>
  <si>
    <t xml:space="preserve">IM20220000849 </t>
  </si>
  <si>
    <t xml:space="preserve">ID. 780893/2022. RICHIESTA PERSONALE (N. 1 CTER) - TFS/TFR (SOSTITUZIONE PARENTE GIULIANA) </t>
  </si>
  <si>
    <t xml:space="preserve">01 U 2022 1.1.2.001.01 11030 Contributi obbligatori per il personale a tempo determinato (TFS TD VALUT SCUOLE) </t>
  </si>
  <si>
    <t xml:space="preserve">IM20220000850 </t>
  </si>
  <si>
    <t xml:space="preserve">ID. 780893/2022. RICHIESTA PERSONALE (N. 1 CTER) - INAIL (SOSTITUZIONE PARENTE GIULIANA) </t>
  </si>
  <si>
    <t xml:space="preserve">01 U 2022 1.1.2.001.01 11030 Contributi obbligatori per il personale a tempo determinato (INAIL TD VALUT SCUOLE) </t>
  </si>
  <si>
    <t xml:space="preserve">IM20220000851 </t>
  </si>
  <si>
    <t xml:space="preserve">ID. 780893/2022. RICHIESTA PERSONALE (N. 1 CTER) - INPS (SOSTITUZIONE PARENTE GIULIANA) </t>
  </si>
  <si>
    <t xml:space="preserve">01 U 2022 1.1.2.001.01 11030 Contributi obbligatori per il personale a tempo determinato (INPS DISOCCUPAZIONE TD VALUT SCUOLE) </t>
  </si>
  <si>
    <t xml:space="preserve">IM20220000852 </t>
  </si>
  <si>
    <t xml:space="preserve">ID. 780893/2022. RICHIESTA PERSONALE (N. 1 CTER) - IRAP (SOSTITUZIONE PARENTE GIULIANA) </t>
  </si>
  <si>
    <t xml:space="preserve">01 U 2022 1.2.1.001.01 12004 IRAP a carico dell'ente sugli emolumenti al personale a tempo determinato/Fonti esterne (TD VALUT SCUOLE) </t>
  </si>
  <si>
    <t xml:space="preserve">IM20220000854 </t>
  </si>
  <si>
    <t xml:space="preserve">KYOCERA DOCUMENT SOLUTIONS ITALIA SPA (0000181) </t>
  </si>
  <si>
    <t xml:space="preserve">Prot. 3982 del 15/07/2020 ODA 5606497 CIG Z172DABCDA CANONI Noleggio N. 4 stampanti multifunzione di piano per la sede di via Nievo - Adesione alla Convenzione Consip Multifunzioni 31 – Lotto 3 produttività C (60 Mesi) ANNO 2020 Id: 607153 (Copie eccedenti </t>
  </si>
  <si>
    <t xml:space="preserve">IM20220000856 </t>
  </si>
  <si>
    <t xml:space="preserve">ID 779913/2022. CIG 7432554198. CUP:F88C15001090006. COD. PROG.:10.9.3.A-FSEPON-INVALSI-2015-1. Oggetto della missione: Partecipazione XXIV Congresso AIV. Spese AG PI. Pescara 21-23/09/2022. PON VALUE (TAB 855/2022 - AG 856/2022 - FEE 857/2022). </t>
  </si>
  <si>
    <t xml:space="preserve">IM20220000857 </t>
  </si>
  <si>
    <t xml:space="preserve">ID 779913/2022. CIG 7432554198. CUP:F88C15001090006. COD. PROG.:10.9.3.A-FSEPON-INVALSI-2015-1. Oggetto della missione: Partecipazione XXIV Congresso AIV. Spese FEE AG PI. Pescara 21-23/09/2022. PON VALUE (TAB 855/2022 - AG 856/2022 - FEE 857/2022). </t>
  </si>
  <si>
    <t xml:space="preserve">IM20220000859 </t>
  </si>
  <si>
    <t xml:space="preserve">ID 779915/2022. CIG:7432554198. CUP:F88C15001090006. COD. PROG.:10.9.3.A-FSEPON-INVALSI-2015-1. Oggetto della missione: Partecipazione XXIV Congresso AIV. Spese AG PI. Pescara 21-23/09/2022. PON VALUE (TAB 858/2022 - AG 859/2022 - FEE 860/2022). </t>
  </si>
  <si>
    <t xml:space="preserve">IM20220000860 </t>
  </si>
  <si>
    <t xml:space="preserve">ID 779915/2022. CIG:7432554198. CUP:F88C15001090006. COD. PROG.:10.9.3.A-FSEPON-INVALSI-2015-1. Oggetto della missione: Partecipazione XXIV Congresso AIV. Spese FEE AG PI. Pescara 21-23/09/2022. PON VALUE (TAB 858/2022 - AG 859/2022 - FEE 860/2022). </t>
  </si>
  <si>
    <t xml:space="preserve">IM20220000862 </t>
  </si>
  <si>
    <t xml:space="preserve">ID 779919/2022. CIG:7432554198. CUP:F88C15001090006. COD. PROG.:10.9.3.A-FSEPON-INVALSI-2015-1. Oggetto della missione: Partecipazione XXIV Congresso AIV. Spese AG PI. Pescara 21-23/09/2022. PON VALUE (TAB 861/2022 - AG 862/2022 - FEE 863/2022). </t>
  </si>
  <si>
    <t xml:space="preserve">IM20220000863 </t>
  </si>
  <si>
    <t xml:space="preserve">ID 779919/2022. CIG:7432554198. CUP:F88C15001090006. COD. PROG.:10.9.3.A-FSEPON-INVALSI-2015-1. Oggetto della missione: Partecipazione XXIV Congresso AIV. Spese FEE AG PI. Pescara 21-23/09/2022. PON VALUE (TAB 861/2022 - AG 862/2022 - FEE 863/2022). </t>
  </si>
  <si>
    <t xml:space="preserve">IM20220000865 </t>
  </si>
  <si>
    <t xml:space="preserve">ID 779923/2022.CIG:7432554198. CUP:F88C15001090006. COD. PROG.:10.9.3.A-FSEPON-INVALSI-2015-1. Oggetto della missione: Partecipazione XXIV Congresso AIV. Spese AG PI. Pescara 21-23/09/2022. PON VALUE (TAB 864/2022 - AG 865/2022 - FEE 866/2022). </t>
  </si>
  <si>
    <t xml:space="preserve">IM20220000866 </t>
  </si>
  <si>
    <t xml:space="preserve">ID 779923/2022.CIG:7432554198. CUP:F88C15001090006. COD. PROG.:10.9.3.A-FSEPON-INVALSI-2015-1. Oggetto della missione: Partecipazione XXIV Congresso AIV. Spese FEE AG PI. Pescara 21-23/09/2022. PON VALUE (TAB 864/2022 - AG 865/2022 - FEE 866/2022). </t>
  </si>
  <si>
    <t xml:space="preserve">IM20220000868 </t>
  </si>
  <si>
    <t xml:space="preserve">ID 779925/2022.CIG:7432554198. CUP:F88C15001090006. COD. PROG.:10.9.3.A-FSEPON-INVALSI-2015-1. Oggetto della missione: Partecipazione XXIV Congresso AIV. Spese AG PI. Pescara 21-23/09/2022. PON VALUE (TAB 867/2022 - AG 868/2022 - FEE 869/2022). </t>
  </si>
  <si>
    <t xml:space="preserve">IM20220000869 </t>
  </si>
  <si>
    <t xml:space="preserve">ID 779925/2022.CIG:7432554198. CUP:F88C15001090006. COD. PROG.:10.9.3.A-FSEPON-INVALSI-2015-1. Oggetto della missione: Partecipazione XXIV Congresso AIV. Spese FEE AG PI. Pescara 21-23/09/2022. PON VALUE (TAB 867/2022 - AG 868/2022 - FEE 869/2022). </t>
  </si>
  <si>
    <t xml:space="preserve">IM20220000871 </t>
  </si>
  <si>
    <t xml:space="preserve">ID 779927/2022. CIG:7432554198. CUP:F88C15001090006. COD. PROG.:10.9.3.A-FSEPON-INVALSI-2015-1. Oggetto della missione: Partecipazione XXIV Congresso AIV. Spese AG PI. Pescara 21-23/09/2022. PON VALUE (TAB 870/2022 - AG 871/2022 - FEE 872/2022). </t>
  </si>
  <si>
    <t xml:space="preserve">IM20220000872 </t>
  </si>
  <si>
    <t xml:space="preserve">ID 779927/2022. CIG:7432554198. CUP:F88C15001090006. COD. PROG.:10.9.3.A-FSEPON-INVALSI-2015-1. Oggetto della missione: Partecipazione XXIV Congresso AIV. Spese FEE AG PI. Pescara 21-23/09/2022. PON VALUE (TAB 870/2022 - AG 871/2022 - FEE 872/2022). </t>
  </si>
  <si>
    <t xml:space="preserve">IM20220000874 </t>
  </si>
  <si>
    <t xml:space="preserve">ID 779929/2022.CIG:7432554198. CUP:F88C15001090006. COD. PROG.:10.9.3.A-FSEPON-INVALSI-2015-1. Oggetto della missione: Partecipazione XXIV Congresso AIV. Spese AG PI. Pescara 21-23/09/2022. PON VALUE (TAB 873/2022 - AG 874/2022 - FEE 875/2022). </t>
  </si>
  <si>
    <t xml:space="preserve">IM20220000875 </t>
  </si>
  <si>
    <t xml:space="preserve">ID 779929/2022.CIG:7432554198. CUP:F88C15001090006. COD. PROG.:10.9.3.A-FSEPON-INVALSI-2015-1. Oggetto della missione: Partecipazione XXIV Congresso AIV. Spese FEE AG PI. Pescara 21-23/09/2022. PON VALUE (TAB 873/2022 - AG 874/2022 - FEE 875/2022). </t>
  </si>
  <si>
    <t xml:space="preserve">IM20220000880 </t>
  </si>
  <si>
    <t xml:space="preserve">ID 781289/2022. CIG 7432554198. Oggetto della missione: Uso dati INVALSI Regione Calabria PNRR. Spese AG. PI. Catanzaro 09-12/09/2022. ORG ISTIT (TAB 879/2022 - AG 880/2022 - FEE 881/2022) </t>
  </si>
  <si>
    <t xml:space="preserve">IM20220000881 </t>
  </si>
  <si>
    <t xml:space="preserve">ID 781289/2022. CIG 7432554198. Oggetto della missione: Uso dati INVALSI Regione Calabria PNRR. Spese FEE AG. Catanzaro 09-12/09/2022. ORG ISTIT (TAB 879/2022 - AG 880/2022 - FEE 881/2022) </t>
  </si>
  <si>
    <t xml:space="preserve">IM20220000884 </t>
  </si>
  <si>
    <t xml:space="preserve">ID 781347/2022.CIG 7432554198. Oggetto della missione: Congresso Nazionale AIV. Spese AG.PI. Pescara 22/09/2022. ORG ISTIT (TAB 882/2022 - AG 884/2022 - FEE 885/2022) </t>
  </si>
  <si>
    <t xml:space="preserve">IM20220000885 </t>
  </si>
  <si>
    <t xml:space="preserve">ID 781347/2022.CIG 7432554198. Oggetto della missione: Congresso Nazionale AIV. Spese FEE AG.Pescara 22/09/2022. ORG ISTIT (TAB 882/2022 - AG 884/2022 - FEE 885/2022) </t>
  </si>
  <si>
    <t xml:space="preserve">IM20220000888 </t>
  </si>
  <si>
    <t xml:space="preserve">ID 781301/2022.CIG 7432554198. Oggetto della missione: Incontro FLIP,Workshop for Funding Partners in Paris. Spese AG. PI. Parigi 14-16/09/2022. ORG ISTIT (TAB 887/2022 - AG 888/2022 - FEE 889/2022) </t>
  </si>
  <si>
    <t xml:space="preserve">IM20220000889 </t>
  </si>
  <si>
    <t xml:space="preserve">ID 781301/2022.CIG 7432554198. Oggetto della missione: Incontro FLIP,Workshop for Funding Partners in Paris. Spese FEE AG. Parigi 14-16/09/2022. ORG ISTIT (TAB 887/2022 - AG 888/2022 - FEE 889/2022) </t>
  </si>
  <si>
    <t xml:space="preserve">IM20220000894 </t>
  </si>
  <si>
    <t xml:space="preserve">ID 781481/2022. CIG 7432554198. Oggetto della missione: Inaugurazione anno scolastico 2022/2023. Spese AG PI. Torino 16-17/09/2022. ORG ISTIT (TAB 893/2022 - AG 894/2022 - FEE 897/2022) </t>
  </si>
  <si>
    <t xml:space="preserve">IM20220000897 </t>
  </si>
  <si>
    <t xml:space="preserve">ID 781481/2022. CIG 7432554198. Oggetto della missione: Inaugurazione anno scolastico 2022/2023. Spese FEE AG. Torino 16-17/09/2022. ORG ISTIT (TAB 893/2022 - AG 894/2022 - FEE 897/2022) </t>
  </si>
  <si>
    <t xml:space="preserve">IM20220000903 </t>
  </si>
  <si>
    <t xml:space="preserve">ID 779933/2022. CUP:F88C15001090006. COD. PROG.:10.9.3.A-FSEPON-INVALSI-2015-1. Oggetto della missione: Partecipazione XXIV Congresso AIV. Spese TAB PE. Pescara 21-23/09/2022. PON VALUE (TAB 903/2022 - AG 907/2022 - FEE 908/2022). </t>
  </si>
  <si>
    <t xml:space="preserve">01 U 2022 1.3.2.002.02 13033 Indennità di missione e di trasferta - Personale esterno (PON VALUE) </t>
  </si>
  <si>
    <t xml:space="preserve">IM20220000905 </t>
  </si>
  <si>
    <t xml:space="preserve">CIG 9043978EBB. Prot. 8090/2021. ID. 717043/2021. Richiesta attività accessorie giornate uomo per servizio sviluppo evolutivo dal 01/01/2022 al 31/12/2022. F. 11.6|2021|454 </t>
  </si>
  <si>
    <t xml:space="preserve">IM20220000906 </t>
  </si>
  <si>
    <t xml:space="preserve">CIG 9043978EBB. Prot. 8090/2021. ID. 717043/2021. Richiesta attività accessorie ore uomo consulenza specialistica da remoto dal 01/01/2022 al 31/12/2022. F. 11.6|2021|454. </t>
  </si>
  <si>
    <t xml:space="preserve">IM20220000907 </t>
  </si>
  <si>
    <t xml:space="preserve">ID 779915/2022. CIG:7432554198. CUP:F88C15001090006. COD. PROG.:10.9.3.A-FSEPON-INVALSI-2015-1. Oggetto della missione: Partecipazione XXIV Congresso AIV. Spese AG PE. Pescara 21-23/09/2022. PON VALUE (TAB 903/2022 - AG 907/2022 - FEE 908/2022). </t>
  </si>
  <si>
    <t xml:space="preserve">IM20220000908 </t>
  </si>
  <si>
    <t xml:space="preserve">ID 779915/2022. CIG:7432554198. CUP:F88C15001090006. COD. PROG.:10.9.3.A-FSEPON-INVALSI-2015-1. Oggetto della missione: Partecipazione XXIV Congresso AIV. Spese FEE AG PE. Pescara 21-23/09/2022. PON VALUE (TAB 903/2022 - AG 907/2022 - FEE 908/2022). </t>
  </si>
  <si>
    <t xml:space="preserve">IM20220000910 </t>
  </si>
  <si>
    <t xml:space="preserve">ID 781939/2022. CIG 7432554198. Oggetto della missione: Learning analitics:l'uso dei dati contro la dispersione scolastica. Spese AG PI. Milano 13-14/09/2022. ORG ISTIT (TAB 909/2022 - AG 910/2022 - FEE 911/2022) </t>
  </si>
  <si>
    <t xml:space="preserve">IM20220000911 </t>
  </si>
  <si>
    <t xml:space="preserve">ID 781939/2022. CIG 7432554198. Oggetto della missione: Learning analitics:l'uso dei dati contro la dispersione scolastica. Spese FEE AG. Milano 13-14/09/2022. ORG ISTIT (TAB 909/2022 - AG 910/2022 - FEE 911/2022) </t>
  </si>
  <si>
    <t xml:space="preserve">IM20220000914 </t>
  </si>
  <si>
    <t xml:space="preserve">ID 779917/2022.CIG:7432554198. CUP:F88C15001090006. COD. PROG.:10.9.3.A-FSEPON-INVALSI-2015-1. Oggetto della missione: Partecipazione XXIV Congresso AIV. Spese AG PI. Pescara 21-23/09/2022. PON VALUE (TAB 913/2022 - AG 914/2022 - FEE 915/2022). </t>
  </si>
  <si>
    <t xml:space="preserve">IM20220000915 </t>
  </si>
  <si>
    <t xml:space="preserve">ID 779917/2022.CIG:7432554198. CUP:F88C15001090006. COD. PROG.:10.9.3.A-FSEPON-INVALSI-2015-1. Oggetto della missione: Partecipazione XXIV Congresso AIV. Spese FEE AG PI. Pescara 21-23/09/2022. PON VALUE (TAB 913/2022 - AG 914/2022 - FEE 915/2022). </t>
  </si>
  <si>
    <t xml:space="preserve">IM20220000917 </t>
  </si>
  <si>
    <t xml:space="preserve">ID 779921/2022.CIG:7432554198. CUP:F88C15001090006. COD. PROG.:10.9.3.A-FSEPON-INVALSI-2015-1. Oggetto della missione: Partecipazione XXIV Congresso AIV. Spese AG PI. Pescara 21-23/09/2022. PON VALUE (TAB 916/2022 - AG 917/2022 - FEE 918/2022). </t>
  </si>
  <si>
    <t xml:space="preserve">IM20220000918 </t>
  </si>
  <si>
    <t xml:space="preserve">ID 779921/2022.CIG:7432554198. CUP:F88C15001090006. COD. PROG.:10.9.3.A-FSEPON-INVALSI-2015-1. Oggetto della missione: Partecipazione XXIV Congresso AIV. Spese FEE AG PI. Pescara 21-23/09/2022. PON VALUE (TAB 916/2022 - AG 917/2022 - FEE 918/2022). </t>
  </si>
  <si>
    <t xml:space="preserve">IM20220000920 </t>
  </si>
  <si>
    <t xml:space="preserve">ID 779931/2022.CIG:7432554198. CUP:F88C15001090006. COD. PROG.:10.9.3.A-FSEPON-INVALSI-2015-1. Oggetto della missione: Partecipazione XXIV Congresso AIV. Spese AG PE. Pescara 21-23/09/2022. PON VALUE (TAB 919/2022 - AG 920/2022 - FEE 921/2022). </t>
  </si>
  <si>
    <t xml:space="preserve">IM20220000921 </t>
  </si>
  <si>
    <t xml:space="preserve">ID 779931/2022.CIG:7432554198. CUP:F88C15001090006. COD. PROG.:10.9.3.A-FSEPON-INVALSI-2015-1. Oggetto della missione: Partecipazione XXIV Congresso AIV. Spese FEE AG PE. Pescara 21-23/09/2022. PON VALUE (TAB 919/2022 - AG 920/2022 - FEE 921/2022). </t>
  </si>
  <si>
    <t xml:space="preserve">IM20220000923 </t>
  </si>
  <si>
    <t xml:space="preserve">ID 781365/2022. CIG 7432554198. Oggetto della missione: Giornate Nazionali della Formazione Insegnanti. Spese AG. PI. Foggia-Vieste 17-19/09/2022. ORG ISTIT (TAB 922/2022 - AG 923/2022 - FEE 924/2022). </t>
  </si>
  <si>
    <t xml:space="preserve">IM20220000924 </t>
  </si>
  <si>
    <t xml:space="preserve">ID 781365/2022. CIG 7432554198. Oggetto della missione: Giornate Nazionali della Formazione Insegnanti. Spese FEE AG.Foggia-Vieste 17-19/09/2022. ORG ISTIT (TAB 922/2022 - AG 923/2022 - FEE 924/2022). </t>
  </si>
  <si>
    <t xml:space="preserve">IM20220000926 </t>
  </si>
  <si>
    <t xml:space="preserve">MARZI ENNIO E MARCELLO SRL(0007387) </t>
  </si>
  <si>
    <t xml:space="preserve">CIG ZBD37D6405 - PROT.5920/2022 - Marzi Macero - Servizio di macero protetto e servizio di normalizzazione del materiale attraverso la rimozione di buste di plastica e/o di fermagli di metallo - IMP 926/2022 servizio di trasporto e facchinaggio - imp.927/2 </t>
  </si>
  <si>
    <t xml:space="preserve">01 U 2022 1.3.2.013.03 13091 Trasporti, traslochi e facchinaggio (INDAG INTER) </t>
  </si>
  <si>
    <t xml:space="preserve">IM20220000927 </t>
  </si>
  <si>
    <t xml:space="preserve">CIG ZBD37D6405 - PROT.5920/2022 Marzi Macero - Servizio di macero protetto e servizio di normalizzazione del materiale attraverso la rimozione di buste di plastica e/o di fermagli di metallo - IMP 926/2022 servizio di trasporto e facchinaggio - imp.927/202 </t>
  </si>
  <si>
    <t xml:space="preserve">01 U 2022 1.3.2.099.99 13115 Altri servizi non altrimenti classificabili (INDAG INTERN Servizio smaltimento cartaceo) </t>
  </si>
  <si>
    <t xml:space="preserve">IM20220000929 </t>
  </si>
  <si>
    <t xml:space="preserve">ID 781679/2022. CIG 7432554198. Oggetto della missione: General assembly -IEA. Spese AG PI. Spalato (Croazia)30/09/2022-05/10/2022. ORG ISTIT (TAB 928/2022 - AG 929/2022 - FEE 930/2022) </t>
  </si>
  <si>
    <t xml:space="preserve">IM20220000930 </t>
  </si>
  <si>
    <t xml:space="preserve">ID 781679/2022. CIG 7432554198. Oggetto della missione: General assembly -IEA. Spese FEE AG PI. Spalato (Croazia)30/09/2022-05/10/2022. ORG ISTIT (TAB 928/2022 - AG 929/2022 - FEE 930/2022) </t>
  </si>
  <si>
    <t xml:space="preserve">IM20220000932 </t>
  </si>
  <si>
    <t xml:space="preserve">ID 780681/2022. CIG 7432554198. Oggetto della missione: international workshop on gender and education. Spese AG PI. Torino 29/09-02/10/2022. PROVE NAZIONALI (TAB 931/2022 - AG 932/2022 - FEE 933/2022) </t>
  </si>
  <si>
    <t xml:space="preserve">IM20220000933 </t>
  </si>
  <si>
    <t xml:space="preserve">ID 780681/2022. CIG 7432554198. Oggetto della missione: international workshop on gender and education. Spese FEE AG PI. Torino 29/09-02/10/2022. PROVE NAZIONALI (TAB 931/2022 - AG 932/2022 - FEE 933/2022) </t>
  </si>
  <si>
    <t xml:space="preserve">IM20220000935 </t>
  </si>
  <si>
    <t xml:space="preserve">ID 781859/2022.CIG 7432554198. Oggetto della missione: Scuola senza zaino. Spese AG PI. Lucca 14-15/10/2022. ORG ISTIT (TAB 934/2022 - AG 935/2022 - FEE 936/2022) </t>
  </si>
  <si>
    <t xml:space="preserve">IM20220000936 </t>
  </si>
  <si>
    <t xml:space="preserve">ID 781859/2022.CIG 7432554198. Oggetto della missione: Scuola senza zaino. Spese FEE AG PI. Lucca 14-15/10/2022. ORG ISTIT (TAB 934/2022 - AG 935/2022 - FEE 936/2022) </t>
  </si>
  <si>
    <t xml:space="preserve">IM20220000938 </t>
  </si>
  <si>
    <t xml:space="preserve">ID 781875/2022. CIG 7432554198. Oggetto della missione: Learning More Festival. Spese AG PI. Modena 15/10/2022. ORG ISTIT (TAB 937/2022 - AG 938/2022) </t>
  </si>
  <si>
    <t xml:space="preserve">IM20220000939 </t>
  </si>
  <si>
    <t xml:space="preserve">ID 780929/2022. Oggetto della missione:Partecipazione al XXIV Congresso AIV 2022 PESCARA. Spese TAB PI. Pescara 21-23/09/2022. VALUTAZIONE SCUOLE (TAB 939/2022 - AG 940/2022 - FEE 941/2022). </t>
  </si>
  <si>
    <t xml:space="preserve">IM20220000940 </t>
  </si>
  <si>
    <t xml:space="preserve">ID 780929/2022. CIG 7432554198. Oggetto della missione:Partecipazione al XXIV Congresso AIV 2022 PESCARA. Spese AG.PI. Pescara 21-23/09/2022. VALUTAZIONE SCUOLE (TAB 939/2022 - AG 940/2022 - FEE 941/2022). </t>
  </si>
  <si>
    <t xml:space="preserve">IM20220000941 </t>
  </si>
  <si>
    <t xml:space="preserve">ID 780929/2022. CIG 7432554198. Oggetto della missione:Partecipazione al XXIV Congresso AIV 2022 PESCARA. Spese FEE AG. Pescara 21-23/09/2022. VALUTAZIONE SCUOLE (TAB 939/2022 - AG 940/2022 - FEE 941/2022). </t>
  </si>
  <si>
    <t xml:space="preserve">IM20220000943 </t>
  </si>
  <si>
    <t xml:space="preserve">ID 781375/2022.CIG 7432554198. Oggetto della missione:Partecipazione al XXIV Congresso AIV 2022 PESCARA. Spese AG.PI. Pescara 21-23/09/2022. VALUTAZIONE SCUOLE (TAB 942/2022 - AG 943/2022 - FEE 944/2022). </t>
  </si>
  <si>
    <t xml:space="preserve">IM20220000944 </t>
  </si>
  <si>
    <t xml:space="preserve">ID 781375/2022. CIG 7432554198. Oggetto della missione:Partecipazione al XXIV Congresso AIV 2022 PESCARA. Spese FEE AG.Pescara 21-23/09/2022. VALUTAZIONE SCUOLE (TAB 942/2022 - AG 943/2022 - FEE 944/2022). </t>
  </si>
  <si>
    <t xml:space="preserve">IM20220000945 </t>
  </si>
  <si>
    <t xml:space="preserve">LOGOZZO MONICA(0001735) </t>
  </si>
  <si>
    <t xml:space="preserve">ID 783483/2022. Oggetto della missione: Partecipazione al Simposio Invalsi nell'ambito del XXIV Congresso AIV. Spese TAB PE. Pescara 22/09/2022. VALUTAZIONE SCUOLE (TAB 945/2022 - AG 946/2022 - FEE 947/2022). </t>
  </si>
  <si>
    <t xml:space="preserve">01 U 2022 1.3.2.002.02 13033 Indennità di missione e di trasferta - Personale esterno (VALUT SCUOLE) </t>
  </si>
  <si>
    <t xml:space="preserve">IM20220000946 </t>
  </si>
  <si>
    <t xml:space="preserve">ID 783483/2022. CIG:7432554198. Oggetto della missione: Partecipazione al Simposio Invalsi nell'ambito del XXIV Congresso AIV. Spese AG PE. Pescara 22/09/2022. VALUTAZIONE SCUOLE (TAB 945/2022 - AG 946/2022 - FEE 947/2022). </t>
  </si>
  <si>
    <t xml:space="preserve">IM20220000947 </t>
  </si>
  <si>
    <t xml:space="preserve">ID 783483/2022. CIG:7432554198. Oggetto della missione: Partecipazione al Simposio Invalsi nell'ambito del XXIV Congresso AIV. Spese FEE AG PE. Pescara 22/09/2022. VALUTAZIONE SCUOLE (TAB 945/2022 - AG 946/2022 - FEE 947/2022). </t>
  </si>
  <si>
    <t xml:space="preserve">IM20220000949 </t>
  </si>
  <si>
    <t xml:space="preserve">ID 782587/2022. CIG 7432554198. Oggetto della missione: Partecipazione al Convegno AIV 2022 Pescara. Spese AG PI. Pescara 21-23/09/2022. VALUTAZIONE SCUOLE (TAB 948/2022 - AG 949/2022 - FEE 950/2022) </t>
  </si>
  <si>
    <t xml:space="preserve">IM20220000950 </t>
  </si>
  <si>
    <t xml:space="preserve">ID 782587/2022. CIG 7432554198. Oggetto della missione: Partecipazione al Convegno AIV 2022 Pescara. Spese FEE AG PI. Pescara 21-23/09/2022. VALUTAZIONE SCUOLE (TAB 948/2022 - AG 949/2022 - FEE 950/2022) </t>
  </si>
  <si>
    <t xml:space="preserve">IM20220000953 </t>
  </si>
  <si>
    <t xml:space="preserve">MEDIACONSULT SPA(0000063) </t>
  </si>
  <si>
    <t xml:space="preserve">Prot. 6897/2022.- CIG ZA837DACCC - FORMAZIONE SERVIZIO CONTRATTI E UFFICIO AFFARI LEGALI. società - imp. n. 953_2022 </t>
  </si>
  <si>
    <t xml:space="preserve">IM20220000954 </t>
  </si>
  <si>
    <t xml:space="preserve">FRANCOANGELI EDITORE(0000442) </t>
  </si>
  <si>
    <t xml:space="preserve">Stipula prot.7053/2022 - CIG Z063813F0D - rinnovo sottoscrizione abbonamenti online Franco Angeli 2022/2023 - singolo operatore economico (D.Lgs. 50/2016, art. 45, comma 2, lett. A) </t>
  </si>
  <si>
    <t xml:space="preserve">IM20220000956 </t>
  </si>
  <si>
    <t xml:space="preserve">ID 783477/2022. CIG 7432554198. Oggetto della missione: Incontro docenti liceo Statale "R.Corso. Spese AG PI. Correggio (RE) 29/09/2022. ORG ISTIT (TAB 955/2022 - AG 956/2022 - FEE 957/2022) </t>
  </si>
  <si>
    <t xml:space="preserve">IM20220000957 </t>
  </si>
  <si>
    <t xml:space="preserve">ID 783477/2022. CIG 7432554198. Oggetto della missione: Incontro docenti liceo Statale "R.Corso. Spese FEE AG PI. Correggio (RE) 29/09/2022. ORG ISTIT (TAB 955/2022 - AG 956/2022 - FEE 957/2022) </t>
  </si>
  <si>
    <t xml:space="preserve">IM20220000965 </t>
  </si>
  <si>
    <t xml:space="preserve">Prot. 2544/2021 id 612779 Assegno n. 1 – CODICE PRIN01 - Studi longitudinali in ambito educativo e definizione di strutture di dati nell’ambito del progetto PRIN - Evaluating the School-Work Alternance: a longitudinal study in Italian upper secondary schoo </t>
  </si>
  <si>
    <t xml:space="preserve">01 U 2022 1.1.01.001.09 11023 Assegni di ricerca (PRIN 2017 DM 984/2018) </t>
  </si>
  <si>
    <t xml:space="preserve">IM20220000966 </t>
  </si>
  <si>
    <t xml:space="preserve">Prot. 2544/2021 Graziosi G. id 612779 Assegno n. 1 – CODICE PRIN01 -Contributi obbligatori personale assegni di ricerca - INPS - progetto PRIN - Evaluating the School-Work Alternance: a longitudinal study in Italian upper secondary schools - Codice CUP F87 </t>
  </si>
  <si>
    <t xml:space="preserve">01 U 2022 1.1.2.001.01 11030 Contributi obbligatori per il personale assegni ricerca (INPS PRIN 2017 DM 984/2018) </t>
  </si>
  <si>
    <t xml:space="preserve">IM20220000967 </t>
  </si>
  <si>
    <t xml:space="preserve">Prot. 2544/2021 Graziosi G. id 612779 Assegno n. 1 – CODICE PRIN01 -Contributi obbligatori personale assegni di ricerca - INAIL - progetto PRIN - Evaluating the School-Work Alternance: a longitudinal study in Italian upper secondary schools - Codice CUP F8 </t>
  </si>
  <si>
    <t xml:space="preserve">01 U 2022 1.1.2.001.01 11030 Contributi obbligatori per il personale assegni ricerca (INAIL PRIN 2017 DM 984/2018) </t>
  </si>
  <si>
    <t xml:space="preserve">IM20220000972 </t>
  </si>
  <si>
    <t xml:space="preserve">PROT. 6011/2022 - CIG 7801557081 - ID 784413/2022 - Richiesta cancelleria Area 2 su fondi VAL.PON - -CODICE NAZIONALE: 11.3.2.C-FSEPON-INVALSI-2021-1 </t>
  </si>
  <si>
    <t xml:space="preserve">01 U 2022 1.3.1.002.01 13003 Carta, cancelleria e stampati (PON VALPON Analisi delle politiche finanziate dal PON incidenti sulle dimensioni delle co </t>
  </si>
  <si>
    <t xml:space="preserve">IM20220000973 </t>
  </si>
  <si>
    <t xml:space="preserve">ID 784023/2022.CIG 7432554198. Oggetto della missione: International Workshop on Gender and Education. Spese AG. PI. Torino 29/09-01/10/2022. SERVIZIO STATISTICO (TAB 971/2022 - AG 973/2022 - FEE 974/2022) </t>
  </si>
  <si>
    <t xml:space="preserve">01 U 2022 1.3.02.002.01 13030 Missioni del personale dipendente (SERVIZIO STATISTICO) </t>
  </si>
  <si>
    <t xml:space="preserve">IM20220000974 </t>
  </si>
  <si>
    <t xml:space="preserve">ID 784023/2022.CIG 7432554198. Oggetto della missione: International Workshop on Gender and Education. Spese FEE PI. Torino 29/09-01/10/2022. SERVIZIO STATISTICO (TAB 971/2022 - AG 973/2022 - FEE 974/2022) </t>
  </si>
  <si>
    <t xml:space="preserve">01 U 2022 1.3.2.002.05 13038 Spese per l'organizzazione di convegni (SERVIZIO STATISTICO) </t>
  </si>
  <si>
    <t xml:space="preserve">IM20220000978 </t>
  </si>
  <si>
    <t xml:space="preserve">ID 782123/2022. CIG 7432554198. Oggetto della missione: 54th PISA Governing Board meeting. Spese AG. PI. Baku (Azerbaijan) 30/10 - 05/11/2022. ORG ISTIT (TAB 977/2022 - AG 978/2022 - FEE 979/2022) </t>
  </si>
  <si>
    <t xml:space="preserve">IM20220000979 </t>
  </si>
  <si>
    <t xml:space="preserve">ID 782123/2022. CIG 7432554198. Oggetto della missione: 54th PISA Governing Board meeting. Spese FEE AG. Baku (Azerbaijan) 30/10 - 05/11/2022. ORG ISTIT (TAB 977/2022 - AG 978/2022 - FEE 979/2022) </t>
  </si>
  <si>
    <t xml:space="preserve">IM20220000983 </t>
  </si>
  <si>
    <t xml:space="preserve">ID 784203/2022. CIG 7432554198. Oggetto della missione: XXXVI Convegno UMI CIIM AQ2022. Spese TAB FEE AG PI. L'AQUILA 06-08/10/2022. PROVE NAZIONALI (TAB 980/2022 - AG 981/2022 - FEE 983/2022) </t>
  </si>
  <si>
    <t xml:space="preserve">IM20220000985 </t>
  </si>
  <si>
    <t xml:space="preserve">LANGUAGE SRL(0007433) </t>
  </si>
  <si>
    <t xml:space="preserve">Prot incarico 7990/2022. Realizzazione del progetto di formazione linguistica ed erogazione del relativo corso di lingua inglese rivolto a tutto il personale INVALSI previsto dal piano triennale della formazione INVALSI 2020-2022 -imp 985_2022 - CIG ZA338D </t>
  </si>
  <si>
    <t xml:space="preserve">IM20220000990 </t>
  </si>
  <si>
    <t xml:space="preserve">ARUBA PEC S.P.A.(0004488) </t>
  </si>
  <si>
    <t xml:space="preserve">Prot. 6520/2022 - CIG Z8E382D558 - Servizio triennale di manutenzione dei moduli software per la firma digitale remota - ID 785281/2022 Richiesta </t>
  </si>
  <si>
    <t xml:space="preserve">IM20220000992 </t>
  </si>
  <si>
    <t xml:space="preserve">ID 785471/2022. CIG 7432554198. Oggetto della missione: Seminario ADI. Spese AG PI. Bologna 21-22/10/2022. ORG ISTIT (TAB 991/2022 - AG 992/2022 - FEE 993/2022) </t>
  </si>
  <si>
    <t xml:space="preserve">IM20220000993 </t>
  </si>
  <si>
    <t xml:space="preserve">ID 785471/2022. CIG 7432554198. Oggetto della missione: Seminario ADI. Spese FEE AG PI Bologna 21-22/10/2022. ORG ISTIT (TAB 991/2022 - AG 992/2022 - FEE 993/2022) </t>
  </si>
  <si>
    <t xml:space="preserve">IM20220000996 </t>
  </si>
  <si>
    <t xml:space="preserve">ID 785449/2022. CIG 7432554198. Oggetto della missione: Incontro CISL scuola. Spese AG PI. Milano 13/10/2022. ORG ISTIT (TAB 995/2022 - AG 996/2022 - FEE 997/2022) </t>
  </si>
  <si>
    <t xml:space="preserve">IM20220000997 </t>
  </si>
  <si>
    <t xml:space="preserve">ID 785449/2022. CIG 7432554198. Oggetto della missione: Incontro CISL scuola. Spese FEE AG PI. Milano 13/10/2022. ORG ISTIT (TAB 995/2022 - AG 996/2022 - FEE 997/2022) </t>
  </si>
  <si>
    <t xml:space="preserve">IM20220000999 </t>
  </si>
  <si>
    <t xml:space="preserve">ID 785607/2022. CIG 7432554198. Oggetto della missione: Commissione Colloquio orale del concorso n 3 assegni di Ricerca. Spese AG PE. Roma 06-07/10/2022. FOE (TAB 998/2022 - AG 999/2022 - FEE 1000/2022) </t>
  </si>
  <si>
    <t xml:space="preserve">IM20220001000 </t>
  </si>
  <si>
    <t xml:space="preserve">ID 785607/2022. CIG 7432554198. Oggetto della missione: Commissione Colloquio orale del concorso n 3 assegni di Ricerca. Spese FEE AG PE. Roma 06-07/10/2022. FOE (TAB 998/2022 - AG 999/2022 - FEE 1000/2022) </t>
  </si>
  <si>
    <t xml:space="preserve">IM20220001005 </t>
  </si>
  <si>
    <t xml:space="preserve">ID 784833/2022. CIG:7432554198. Oggetto della missione: Partecipazione ai seminari e agli incontri universitari organizzati nell'ambito della convenzione Università di Verona - Invalsi. Prot. 4902/2022. Spese AG PI. Verona 04-07/10/2022. FOE (TAB 1004/2022 </t>
  </si>
  <si>
    <t xml:space="preserve">01 U 2022 1.3.2.002.01 13030 Missioni del personale dipendente (FOE) </t>
  </si>
  <si>
    <t xml:space="preserve">IM20220001006 </t>
  </si>
  <si>
    <t xml:space="preserve">ID 784833/2022.CIG:7432554198. Oggetto della missione: Partecipazione ai seminari e agli incontri universitari organizzati nell'ambito della convenzione Università di Verona - Invalsi. Prot. 4902/2022. Spese FEE AG PI. Verona 04-07/10/2022. FOE (TAB 1004/2 </t>
  </si>
  <si>
    <t xml:space="preserve">IM20220001008 </t>
  </si>
  <si>
    <t xml:space="preserve">ID 784833/2022. CIG:7432554198. Oggetto della missione: Partecipazione ai seminari e agli incontri universitari organizzati nell'ambito della convenzione Università di Verona - Invalsi. Prot. 4902/2022. Spese AG PI. Verona 04-07/10/2022. FOE (TAB 1007/2022 </t>
  </si>
  <si>
    <t xml:space="preserve">IM20220001009 </t>
  </si>
  <si>
    <t xml:space="preserve">ID 784833/2022. CIG:7432554198. Oggetto della missione: Partecipazione ai seminari e agli incontri universitari organizzati nell'ambito della convenzione Università di Verona - Invalsi. Prot. 4902/2022. Spese FEE AG PI. Verona 04-07/10/2022. FOE (TAB 1007/ </t>
  </si>
  <si>
    <t xml:space="preserve">IM20220001011 </t>
  </si>
  <si>
    <t xml:space="preserve">ID 784833/2022. CIG:7432554198. Oggetto della missione: Partecipazione ai seminari e agli incontri universitari organizzati nell'ambito della convenzione Università di Verona - Invalsi. Prot. 4902/2022. Spese AG PI. Verona 04-07/10/2022. FOE (TAB 1010/2022 </t>
  </si>
  <si>
    <t xml:space="preserve">IM20220001012 </t>
  </si>
  <si>
    <t xml:space="preserve">ID 784833/2022. CIG:7432554198. Oggetto della missione: Partecipazione ai seminari e agli incontri universitari organizzati nell'ambito della convenzione Università di Verona - Invalsi. Prot. 4902/2022. Spese FEE AG PI. Verona 04-07/10/2022. FOE (TAB 1010/ </t>
  </si>
  <si>
    <t xml:space="preserve">IM20220001013 </t>
  </si>
  <si>
    <t xml:space="preserve">GIUNCHI MARTINA(0081283) </t>
  </si>
  <si>
    <t xml:space="preserve">Rinnovo Assegno di ricerca - Prot. 6277 del 17/10/2022 Periodo 12 mesi </t>
  </si>
  <si>
    <t xml:space="preserve">IM20220001014 </t>
  </si>
  <si>
    <t xml:space="preserve">INPS su Rinnovo Assegno di ricerca - Prot. 6277 del 17/10/2022 Periodo 12 mesi </t>
  </si>
  <si>
    <t xml:space="preserve">IM20220001015 </t>
  </si>
  <si>
    <t xml:space="preserve">INAIL su Rinnovo Assegno di ricerca - Prot. 6277 del 17/10/2022 Periodo 12 mesi </t>
  </si>
  <si>
    <t xml:space="preserve">IM20220001018 </t>
  </si>
  <si>
    <t xml:space="preserve">DIGITAL PRINT STORE SRL(0007295) </t>
  </si>
  <si>
    <t xml:space="preserve">CIG ZD938276D8 - PROT.6260/2022 Digital print Store S.r.l.. stampa materiale divulgativo per il VII Seminario “I dati INVALSI: uno strumento per la ricerca e la didattica” - imp 1018_2022 - </t>
  </si>
  <si>
    <t xml:space="preserve">01 U 2022 1.3.1.002.01 13003 Carta, cancelleria e stampati (SERVIZIO STATISTICO) </t>
  </si>
  <si>
    <t xml:space="preserve">IM20220001019 </t>
  </si>
  <si>
    <t xml:space="preserve">TOTH ZUZANA(0002998) </t>
  </si>
  <si>
    <t xml:space="preserve">ID. 754311/2022. Delibera 33/2022 Richiesta Proroga Assegni di Ricerca (TOTH) </t>
  </si>
  <si>
    <t xml:space="preserve">IM20220001020 </t>
  </si>
  <si>
    <t xml:space="preserve">ID. 754311/2022. Delibera 33/2022 INPS su Richiesta Proroga Assegni di Ricerca (TOTH) </t>
  </si>
  <si>
    <t xml:space="preserve">IM20220001021 </t>
  </si>
  <si>
    <t xml:space="preserve">ID. 754311/2022. Delibera 33/2022 INAIL su Richiesta Proroga Assegni di Ricerca (TOTH) </t>
  </si>
  <si>
    <t xml:space="preserve">IM20220001027 </t>
  </si>
  <si>
    <t xml:space="preserve">ID 786057/2022.CIG 7432554198. Oggetto della missione: Incontro USR Sicilia. Spese AG.PI. Catania 20/10/2022. ORG ISTIT (TAB 1026/2022 - AG 1027/2022 - FEE 1028/2022) </t>
  </si>
  <si>
    <t xml:space="preserve">IM20220001028 </t>
  </si>
  <si>
    <t xml:space="preserve">ID 786057/2022.CIG 7432554198. Oggetto della missione: Incontro USR Sicilia. Spese FEE Catania 20/10/2022. ORG ISTIT (TAB 1026/2022 - AG 1027/2022 - FEE 1028/2022) </t>
  </si>
  <si>
    <t xml:space="preserve">IM20220001038 </t>
  </si>
  <si>
    <t xml:space="preserve">ID 786035/2022. CIG 7432554198. Oggetto della missione: incontro Fondazione Golinelli. Spese AG PI. Bologna 27-28/10/2022. ORG ISTIT (TAB 1037/2022 - AG 1038/2022 - FEE 1039/2022) </t>
  </si>
  <si>
    <t xml:space="preserve">IM20220001039 </t>
  </si>
  <si>
    <t xml:space="preserve">ID 786035/2022. CIG 7432554198. Oggetto della missione: incontro Fondazione Golinelli. Spese FEE AG PI. Bologna 27-28/10/2022. ORG ISTIT (TAB 1037/2022 - AG 1038/2022 - FEE 1039/2022) </t>
  </si>
  <si>
    <t xml:space="preserve">IM20220001041 </t>
  </si>
  <si>
    <t xml:space="preserve">ID 787023/2022. CIG 7432554198. Oggetto della missione: CISL Scuola Palermo. Spese AG. PI. Palermo 17-18/10/2022. ORG ISTIT (TAB 1040/2022 - AG 1041/2022 - FEE 1042/2022) </t>
  </si>
  <si>
    <t xml:space="preserve">IM20220001042 </t>
  </si>
  <si>
    <t xml:space="preserve">ID 787023/2022. CIG 7432554198. Oggetto della missione: CISL Scuola Palermo. Spese FEE AG. Palermo 17-18/10/2022. ORG ISTIT (TAB 1040/2022 - AG 1041/2022 - FEE 1042/2022) </t>
  </si>
  <si>
    <t xml:space="preserve">IM20220001046 </t>
  </si>
  <si>
    <t xml:space="preserve">Oneri Agenzia del Demanio. Enerigia elettrica II III e IV Trimestre 2022 </t>
  </si>
  <si>
    <t xml:space="preserve">IM20220001047 </t>
  </si>
  <si>
    <t xml:space="preserve">ID 787367/2022. CIG:7432554198. Oggetto della missione: Partecipazione ai seminari e agli incontri universitari organizzati nell'ambito della convenzione Università di Verona - Invalsi. Prot. 4902/2022. Spese AG PI. Verona 20/10/2022. FOE (AG 1047/2022 - </t>
  </si>
  <si>
    <t xml:space="preserve">IM20220001048 </t>
  </si>
  <si>
    <t xml:space="preserve">ID 787367/2022. CIG:7432554198. Oggetto della missione: Partecipazione ai seminari e agli incontri universitari organizzati nell'ambito della convenzione Università di Verona - Invalsi. Prot. 4902/2022. Spese FEE AG PI. Verona 20/10/2022. FOE (AG 1047/2022 </t>
  </si>
  <si>
    <t xml:space="preserve">IM20220001049 </t>
  </si>
  <si>
    <t xml:space="preserve">ID 787397/2022. CIG:7432554198. Oggetto della missione: Partecipazione ai seminari e agli incontri universitari organizzati nell'ambito della convenzione Università di Verona - Invalsi. Prot. 4902/2022. Spese AG PI. Verona 20/10/2022. FOE (AG 1049/2022 - </t>
  </si>
  <si>
    <t xml:space="preserve">IM20220001050 </t>
  </si>
  <si>
    <t xml:space="preserve">ID 787397/2022. CIG:7432554198. Oggetto della missione: Partecipazione ai seminari e agli incontri universitari organizzati nell'ambito della convenzione Università di Verona - Invalsi. Prot. 4902/2022. Spese FEE AG PI. Verona 20/10/2022. FOE (AG 1049/2022 </t>
  </si>
  <si>
    <t xml:space="preserve">IM20220001051 </t>
  </si>
  <si>
    <t xml:space="preserve">ID 787495/2022. CIG:7432554198. Oggetto della missione: Partecipazione ai seminari e agli incontri universitari organizzati nell'ambito della convenzione Università di Verona - Invalsi. Prot. 4902/2022. Spese AG PI. Verona 20/10/2022. FOE (AG 1051/2022 - </t>
  </si>
  <si>
    <t xml:space="preserve">IM20220001052 </t>
  </si>
  <si>
    <t xml:space="preserve">ID 787495/2022. CIG:7432554198. Oggetto della missione: Partecipazione ai seminari e agli incontri universitari organizzati nell'ambito della convenzione Università di Verona - Invalsi. Prot. 4902/2022. Spese FEE AG PI. Verona 20/10/2022. FOE (AG 1051/2022 </t>
  </si>
  <si>
    <t xml:space="preserve">IM20220001054 </t>
  </si>
  <si>
    <t xml:space="preserve">ID 787753/2022. CIG 7432554198. Oggetto della missione: partecipazione al seminario "il futuro della Financial Literacy in Alto Adige". Spese AG PI. Bolzano 20-21/10/2022. INDAGINI INTERNAZIONALI (TAB 1053/2022 - AG 1054/2022 - FEE 1055/2022) </t>
  </si>
  <si>
    <t xml:space="preserve">IM20220001055 </t>
  </si>
  <si>
    <t xml:space="preserve">ID 787753/2022. CIG 7432554198. Oggetto della missione: partecipazione al seminario "il futuro della Financial Literacy in Alto Adige". Spese FEE AG PI. Bolzano 20-21/10/2022. INDAGINI INTERNAZIONALI (TAB 1053/2022 - AG 1054/2022 - FEE 1055/2022) </t>
  </si>
  <si>
    <t xml:space="preserve">IM20220001056 </t>
  </si>
  <si>
    <t xml:space="preserve">Attività di formazione in materia di contrattazione integrativa negli Enti di Ricerca con riferimento ai profili professionali Ricercatore-Tecnologo (livelli III-I) e personale tecnico e amministrativo livelli (VIII – IV) per il personale dell’INVALSI che </t>
  </si>
  <si>
    <t xml:space="preserve">IM20220001058 </t>
  </si>
  <si>
    <t xml:space="preserve">ID 786965/2022. CIG 7432554198. Cod.Prog. 10.9.3.A-FSEPON-INVALSI-2015-1. CUP F88C15001090006.ID 786965/2022. Oggetto della missione: Convegno La ricerca educativa per la formazine degli insegnanti. Spese AG PI. Perugia 26-28/10/2022. PONVALUE (TAB 1057/2 </t>
  </si>
  <si>
    <t xml:space="preserve">IM20220001059 </t>
  </si>
  <si>
    <t xml:space="preserve">ID 786965/2022. CIG 7432554198. Cod.Prog. 10.9.3.A-FSEPON-INVALSI-2015-1. CUP F88C15001090006. ID 786965/2022. Oggetto della missione: Convegno La ricerca educativa per la formazine degli insegnanti. Spese FEE AG PI. Perugia 26-28/10/2022. PONVALUE (TAB 10 </t>
  </si>
  <si>
    <t xml:space="preserve">IM20220001060 </t>
  </si>
  <si>
    <t xml:space="preserve">STR PRESS S.R.L.(0002874) </t>
  </si>
  <si>
    <t xml:space="preserve">Contratto n. 1/2022 SERVIZI DI EDITING, STAMPA, ALLESTIMENTO, SPEDIZIONE per la realizzazione delle Rilevazioni Nazionali 2022 nella scuola Primaria (Grado 02 – Grado 05) e dei progetti Pre-test e Ancoraggio. </t>
  </si>
  <si>
    <t xml:space="preserve">01 U 2022 1.3.2.099.99 13115 Altri servizi non altrimenti classificabili (PROVE NAZ Editing Stampa) </t>
  </si>
  <si>
    <t xml:space="preserve">IM20220001061 </t>
  </si>
  <si>
    <t xml:space="preserve">ID 787851/2022 - Richiesta acquisizione servizi - Convenzioni con le scuole delle indagini internazionali 2023 e TIMSS 2023 Studio Longitudinale 2024 </t>
  </si>
  <si>
    <t xml:space="preserve">IM20220001062 </t>
  </si>
  <si>
    <t xml:space="preserve">ORIENTA DIRECT SRL(0002759) </t>
  </si>
  <si>
    <t xml:space="preserve">Incarico prot 332/2023 - servizi di contatto delle scuole campionate per le rilevazioni internazionali IEA TIMSS 2023 MAIN STUDY, IEA ICILS 2023 MAIN STUDY e OCSE TALIS 2024 FIELD TRIAL - Lotto CIG 94848108D0 - imp. 1062/2022 - 12 gennaio 2023 con termine </t>
  </si>
  <si>
    <t xml:space="preserve">01 U 2022 1.3.2.099.99 13115 Altri servizi non altrimenti classificabili (INDAG INTER contatti con le scuole campionate e servizi collegati) </t>
  </si>
  <si>
    <t xml:space="preserve">IM20220001064 </t>
  </si>
  <si>
    <t xml:space="preserve">ID 787881/2022. CIG 7432554198. Oggetto della missione: Seminario ADI. Spese AG.PI. Bologna 21-22/10/2022. Servizio statistico (TAB 1063/2022 - AG 1064/2022 - FEE 1065/2022) </t>
  </si>
  <si>
    <t xml:space="preserve">IM20220001065 </t>
  </si>
  <si>
    <t xml:space="preserve">ID 787881/2022. CIG 7432554198. Oggetto della missione: Seminario ADI. Spese FEE AG. Bologna 21-22/10/2022. Servizio statistico (TAB 1063/2022 - AG 1064/2022 - FEE 1065/2022) </t>
  </si>
  <si>
    <t xml:space="preserve">IM20220001066 </t>
  </si>
  <si>
    <t xml:space="preserve">IEA STICHTING SECRETARIAT NEDERLAND(0001526) </t>
  </si>
  <si>
    <t xml:space="preserve">ID 787653/2022. Richiesta di acquisto per IEA Participation Fee relativa all’indagine internazionale TIMSS 2023 Longitudinal per il Grado 4 da realizzare nell’anno scolastico 2023/2024 </t>
  </si>
  <si>
    <t xml:space="preserve">01 U 2022 1.3.2.099.03 13108 Quote di iscrizione ad associazioni (INDAG INTER) </t>
  </si>
  <si>
    <t xml:space="preserve">IM20220001068 </t>
  </si>
  <si>
    <t xml:space="preserve">ASENOVA MIGLENA(0007059) </t>
  </si>
  <si>
    <t xml:space="preserve">SEL 5/20222 PROT.4680/2022 (PERIODO 11/047/2022 -10/05/2023)Incarichi a esperti esterni per supporto all’Area 1 in determinate fasi del processo di costruzione delle prove e in specifici ambiti. IMP.MADRE 132/2022 - 9.1|2022|203 </t>
  </si>
  <si>
    <t xml:space="preserve">01 U 2022 1.3.2.010.01 13078 Incarichi libero professionali di studi, ricerca e consulenza (PROVE NAZ) </t>
  </si>
  <si>
    <t xml:space="preserve">IM20220001069 </t>
  </si>
  <si>
    <t xml:space="preserve">BABINI STEFANO(0007066) </t>
  </si>
  <si>
    <t xml:space="preserve">SEL 5/2022 PROT.4123 (PERIODO 27/06/2022 - 24/04/2023)ncarichi a esperti esterni per supporto all’Area 1 in determinate fasi del processo di costruzione delle prove e in specifici ambiti. IMP MADRE 132/2022 -   9.1|2022|203 </t>
  </si>
  <si>
    <t xml:space="preserve">IM20220001070 </t>
  </si>
  <si>
    <t xml:space="preserve">BARANA ALICE(0007356) </t>
  </si>
  <si>
    <t xml:space="preserve">SEL 5/2022 PROT.4672/2022 (PERIODO 11/07/2022 - 10/05/2023)Incarichi a esperti esterni per supporto all’Area 1 in determinate fasi del processo di costruzione delle prove e in specifici ambiti. IMP MADRE 132/2022 -   9.1|2022|203 </t>
  </si>
  <si>
    <t xml:space="preserve">IM20220001071 </t>
  </si>
  <si>
    <t xml:space="preserve">BASSANI PAOLO(0002269) </t>
  </si>
  <si>
    <t xml:space="preserve">SEL 5/2022 PROT.3999/2022 (PERIODO 23/10/2022 - 22/04/2023)Incarichi a esperti esterni per supporto all’Area 1 in determinate fasi del processo di costruzione delle prove e in specifici ambiti. IMP MADRE 132/2022 -   9.1|2022|203 </t>
  </si>
  <si>
    <t xml:space="preserve">IM20220001072 </t>
  </si>
  <si>
    <t xml:space="preserve">BELTRAMINO SILVIA(0007023) </t>
  </si>
  <si>
    <t xml:space="preserve">SEL 5/2022 PROT.4341/2022 (PERIODO 01/07/2022- 30/04/2022)Incarichi a esperti esterni per supporto all’Area 1 in determinate fasi del processo di costruzione delle prove e in specifici ambiti. IMP MADRE 132/2022 - 9.1|2022|203 </t>
  </si>
  <si>
    <t xml:space="preserve">IM20220001073 </t>
  </si>
  <si>
    <t xml:space="preserve">BERNARDI MARIA GIULIA(0004530) </t>
  </si>
  <si>
    <t xml:space="preserve">SEL 5/2022 PROT.4646/2022 (PERIODO 11/07/2022 - 10/05/2023)Incarichi a esperti esterni per supporto all’Area 1 in determinate fasi del processo di costruzione delle prove e in specifici ambiti. IMP MADRE 132/2022 - 9.1|2022|203 </t>
  </si>
  <si>
    <t xml:space="preserve">IM20220001074 </t>
  </si>
  <si>
    <t xml:space="preserve">BRANCOFORTI GIUSEPPE(0007357) </t>
  </si>
  <si>
    <t xml:space="preserve">SEL 5/2022 PROT.3961/2022 (PERIODO 23/06/2022 - 22/04/2023)Incarichi a esperti esterni per supporto all’Area 1 in determinate fasi del processo di costruzione delle prove e in specifici ambiti. IMP MADRE 132/2022 - 9.1|2022|203 </t>
  </si>
  <si>
    <t xml:space="preserve">IM20220001075 </t>
  </si>
  <si>
    <t xml:space="preserve">CALANCHINI MONTI PATRIZIA(0004811) </t>
  </si>
  <si>
    <t xml:space="preserve">SEL 5/2022 PROT.4731/2022 (PERIODO 13/07/2022 - 12/05/2023)Incarichi a esperti esterni per supporto all’Area 1 in determinate fasi del processo di costruzione delle prove e in specifici ambiti. IMP MADRE 132/2022 - 9.1|2022|203 </t>
  </si>
  <si>
    <t xml:space="preserve">IM20220001076 </t>
  </si>
  <si>
    <t xml:space="preserve">CANALINI CORPACCI RITA(0007030) </t>
  </si>
  <si>
    <t xml:space="preserve">SEL 5/2022 PROT.4121/2022 (PERIODO 27/06/2022- 26/04/2023)Incarichi a esperti esterni per supporto all’Area 1 in determinate fasi del processo di costruzione delle prove e in specifici ambiti. IMP MADRE 132/2022 - 9.1|2022|203 </t>
  </si>
  <si>
    <t xml:space="preserve">IM20220001077 </t>
  </si>
  <si>
    <t xml:space="preserve">CANDIOTTO ARIANNA(0081259) </t>
  </si>
  <si>
    <t xml:space="preserve">SEL 5/2022 PROT.4679/2022 (PERIODO 11/07/2022 - 10/05/2023)Incarichi a esperti esterni per supporto all’Area 1 in determinate fasi del processo di costruzione delle prove e in specifici ambiti. IMP MADRE 132/2022 - 9.1|2022|203 </t>
  </si>
  <si>
    <t xml:space="preserve">IM20220001079 </t>
  </si>
  <si>
    <t xml:space="preserve">COLOMBO NADIA(0002615) </t>
  </si>
  <si>
    <t xml:space="preserve">SEL 5/2022 PROT.4125/2022 (PERIODO 27/06/2022 - 26/04/2023)Incarichi a esperti esterni per supporto all’Area 1 in determinate fasi del processo di costruzione delle prove e in specifici ambiti. IMP MADRE 132/2022 - 9.1|2022|203 </t>
  </si>
  <si>
    <t xml:space="preserve">IM20220001080 </t>
  </si>
  <si>
    <t xml:space="preserve">DI PIETRO FABIO(0007157) </t>
  </si>
  <si>
    <t xml:space="preserve">SEL5/2022PROT.3871/2022 ( PERIODO 20/06/2022 - 19/04/2023)Incarichi a esperti esterni per supporto all’Area 1 in determinate fasi del processo di costruzione delle prove e in specifici ambiti. IMP MADRE 132/2022 - 9.1|2022|203 </t>
  </si>
  <si>
    <t xml:space="preserve">IM20220001081 </t>
  </si>
  <si>
    <t xml:space="preserve">DUSO ELENA MARIA(0081241) </t>
  </si>
  <si>
    <t xml:space="preserve">SEL 5/2022 PROT.4660(PERIODO 11/07/2022 - 10/05/2023)Incarichi a esperti esterni per supporto all’Area 1 in determinate fasi del processo di costruzione delle prove e in specifici ambiti. IMP MADRE 132/2022 - 9.1|2022|203 </t>
  </si>
  <si>
    <t xml:space="preserve">IM20220001082 </t>
  </si>
  <si>
    <t xml:space="preserve">FAVERO ELISA MARIA(0007155) </t>
  </si>
  <si>
    <t xml:space="preserve">SEL 5/2022 PROT.4342/2022 (PERIODO 01/07/2022 - 30/04/2023)Incarichi a esperti esterni per supporto all’Area 1 in determinate fasi del processo di costruzione delle prove e in specifici ambiti. IMP MADRE 132/2022 - 9.1|2022|203 </t>
  </si>
  <si>
    <t xml:space="preserve">IM20220001083 </t>
  </si>
  <si>
    <t xml:space="preserve">FEDELE CLAUDIO(0005069) </t>
  </si>
  <si>
    <t xml:space="preserve">SEL 5/2022 PROT.4345/2022 (PERIODO 01/07/2022 - 30/04/2023)Incarichi a esperti esterni per supporto all’Area 1 in determinate fasi del processo di costruzione delle prove e in specifici ambiti. IMP MADRE 132/2022 - 9.1|2022|203 </t>
  </si>
  <si>
    <t xml:space="preserve">IM20220001084 </t>
  </si>
  <si>
    <t xml:space="preserve">FERRARA FRANCESCA(0007358) </t>
  </si>
  <si>
    <t xml:space="preserve">SEL 5/2022 PROT.4667/2022(PERIODO 11/07/2022 - 10/05/2023)Incarichi a esperti esterni per supporto all’Area 1 in determinate fasi del processo di costruzione delle prove e in specifici ambiti. IMP MADRE 132/2022 - 9.1|2022|203 </t>
  </si>
  <si>
    <t xml:space="preserve">IM20220001085 </t>
  </si>
  <si>
    <t xml:space="preserve">FERRARI GIULIA(0007359) </t>
  </si>
  <si>
    <t xml:space="preserve">SEL 5/2022 PROT.4671/2022 (PERIODO 11/07/2022 - 10/05/2023)Incarichi a esperti esterni per supporto all’Area 1 in determinate fasi del processo di costruzione delle prove e in specifici ambiti. IMP MADRE 132/2022 - 9.1|2022|203 </t>
  </si>
  <si>
    <t xml:space="preserve">IM20220001087 </t>
  </si>
  <si>
    <t xml:space="preserve">FERRARI ENRICA(0001292) </t>
  </si>
  <si>
    <t xml:space="preserve">SEL5/2022 PROT.4655/2022 (PERIODO 11/07/2022 - 10/05/2023) Incarichi a esperti esterni per supporto all’Area 1 in determinate fasi del processo di costruzione delle prove e in specifici ambiti. IMP MADRE 132/2022 - 9.1|2022|203 </t>
  </si>
  <si>
    <t xml:space="preserve">IM20220001088 </t>
  </si>
  <si>
    <t xml:space="preserve">GILBERTI CHIARA(0005402) </t>
  </si>
  <si>
    <t xml:space="preserve">SEL 5/2022 PROT.4654 (PERIODO 11/07/2022 - 10/05/2023)Incarichi a esperti esterni per supporto all’Area 1 in determinate fasi del processo di costruzione delle prove e in specifici ambiti. IMP. MADRE 132/2022 - 9.1|2022|203 </t>
  </si>
  <si>
    <t xml:space="preserve">IM20220001089 </t>
  </si>
  <si>
    <t xml:space="preserve">GILARDI MARINA(0004192) </t>
  </si>
  <si>
    <t xml:space="preserve">SEL 5/2022 PROT.4650/2022 (PERIODO 11/047/2022 - 10/05/2023)Incarichi a esperti esterni per supporto all’Area 1 in determinate fasi del processo di costruzione delle prove e in specifici ambiti. IMP MADRE 132/2022 - 9.1|2022|203 </t>
  </si>
  <si>
    <t xml:space="preserve">IM20220001090 </t>
  </si>
  <si>
    <t xml:space="preserve">GRAFFIGNA DANIELA(0003287) </t>
  </si>
  <si>
    <t xml:space="preserve">SEL 5/2022 PROT.3897/2022 (PERIODO 2106/2022 - 20/04/2023)Incarichi a esperti esterni per supporto all’Area 1 in determinate fasi del processo di costruzione delle prove e in specifici ambiti. IMP MADRE 132/2022 - 9.1|2022|203 </t>
  </si>
  <si>
    <t xml:space="preserve">IM20220001091 </t>
  </si>
  <si>
    <t xml:space="preserve">GRANDI MARIA GIOVANNA(0081248) </t>
  </si>
  <si>
    <t xml:space="preserve">SEL 5/2022 PROT.4346/2022(PERIODO 1/07/2022- 30/04/2022)Incarichi a esperti esterni per supporto all’Area 1 in determinate fasi del processo di costruzione delle prove e in specifici ambiti. IMP MADRE 132/2022 - 9.1|2022|203 </t>
  </si>
  <si>
    <t xml:space="preserve">IM20220001092 </t>
  </si>
  <si>
    <t xml:space="preserve">GRECHI GIAMPAOLO(0005072) </t>
  </si>
  <si>
    <t xml:space="preserve">SEL 5/2022 PROT.4669/2022 (PERIODO 01/07/2022 - 10/05/2023)Incarichi a esperti esterni per supporto all’Area 1 in determinate fasi del processo di costruzione delle prove e in specifici ambiti. IMP MADRE 132/2022 - 9.1|2022|203 </t>
  </si>
  <si>
    <t xml:space="preserve">IM20220001100 </t>
  </si>
  <si>
    <t xml:space="preserve">LAZZARIN GIOVANNA(0000867) </t>
  </si>
  <si>
    <t xml:space="preserve">sel 5/2022 prot.3960/2022 ( periodo 23/06/2022 22/04/2023)Incarichi a esperti esterni per supporto all’Area 1 in determinate fasi del processo di costruzione delle prove e in specifici ambiti. IMP MADRE 132/2022 - 9.1|2022|203 </t>
  </si>
  <si>
    <t xml:space="preserve">IM20220001101 </t>
  </si>
  <si>
    <t xml:space="preserve">LEMMO ALICE(0007151) </t>
  </si>
  <si>
    <t xml:space="preserve">SEL 5/2022 PROT.4189/2022 (PERIODO 28/06/2022 27/04/2023)Incarichi a esperti esterni per supporto all’Area 1 in determinate fasi del processo di costruzione delle prove e in specifici ambiti. IMP MADRE 132/2022 - 9.1|2022|203 </t>
  </si>
  <si>
    <t xml:space="preserve">IM20220001102 </t>
  </si>
  <si>
    <t xml:space="preserve">LOTTI STEFANO(0007154) </t>
  </si>
  <si>
    <t xml:space="preserve">SEL 5/2022 PROT.3998/2022 (PERIODO 23/06/2022 22/04/2023)Incarichi a esperti esterni per supporto all’Area 1 in determinate fasi del processo di costruzione delle prove e in specifici ambiti. IMP MADRE 132/2022 - 9.1|2022|203 </t>
  </si>
  <si>
    <t xml:space="preserve">IM20220001103 </t>
  </si>
  <si>
    <t xml:space="preserve">MAFFIA ANDREA(0003404) </t>
  </si>
  <si>
    <t xml:space="preserve">SEL 5/2022 PROT.4668/2022 (PERIODO 11/07/2022 10/05/2022)Incarichi a esperti esterni per supporto all’Area 1 in determinate fasi del processo di costruzione delle prove e in specifici ambiti. IMP MADRE 132/2022 - 9.1|2022|203 </t>
  </si>
  <si>
    <t xml:space="preserve">IM20220001104 </t>
  </si>
  <si>
    <t xml:space="preserve">MALLARINO BARBARA(0005075) </t>
  </si>
  <si>
    <t xml:space="preserve">SEL 5/2022 PROT.4552/2022 (PERIODO 6/07/2022 05/05/2023)Incarichi a esperti esterni per supporto all’Area 1 in determinate fasi del processo di costruzione delle prove e in specifici ambiti. IMP MADRE 132/2022 - 9.1|2022|203 </t>
  </si>
  <si>
    <t xml:space="preserve">IM20220001105 </t>
  </si>
  <si>
    <t xml:space="preserve">MONETA ANNAMARIA(0007045) </t>
  </si>
  <si>
    <t xml:space="preserve">SEL 5/2022 PROT.3973/2022 (PERIODO 23/06/2022 - 22/04/2023)Incarichi a esperti esterni per supporto all’Area 1 in determinate fasi del processo di costruzione delle prove e in specifici ambiti. IMP MADRE 132/2022 - 9.1|2022|203 </t>
  </si>
  <si>
    <t xml:space="preserve">IM20220001106 </t>
  </si>
  <si>
    <t xml:space="preserve">NICOLETTI MARIANNA(0081255) </t>
  </si>
  <si>
    <t xml:space="preserve">SEL 5/2022 PROT.4647/2022 (PERIODO 11/07/2022 - 10/05/2023)Incarichi a esperti esterni per supporto all’Area 1 in determinate fasi del processo di costruzione delle prove e in specifici ambiti. IMP MADRE 132/2022 - 9.1|2022|203 </t>
  </si>
  <si>
    <t xml:space="preserve">IM20220001107 </t>
  </si>
  <si>
    <t xml:space="preserve">PAGE OLIVER FRANCIS(0007360) </t>
  </si>
  <si>
    <t xml:space="preserve">SEL 5/2022 PROT.3921/2022 (PERIODO 22/06/2022 - 21/06/2023)Incarichi a esperti esterni per supporto all’Area 1 in determinate fasi del processo di costruzione delle prove e in specifici ambiti. IMP MADRE 132/2022 - 9.1|2022|203 </t>
  </si>
  <si>
    <t xml:space="preserve">IM20220001108 </t>
  </si>
  <si>
    <t xml:space="preserve">PASCHETTO WALTER(0007168) </t>
  </si>
  <si>
    <t xml:space="preserve">SEL 5/2022 PROT.4001/2022 (PERIODO 23/06/2022 - 22/04/2023)Incarichi a esperti esterni per supporto all’Area 1 in determinate fasi del processo di costruzione delle prove e in specifici ambiti. IMP MADRE 132/2022 - 9.1|2022|203 </t>
  </si>
  <si>
    <t xml:space="preserve">IM20220001110 </t>
  </si>
  <si>
    <t xml:space="preserve">RADAELLI LUCIA(0002485) </t>
  </si>
  <si>
    <t xml:space="preserve">SEL 5/2022 PROT.4670/2022 (PERIODO 11/07/2022 10/05/2023)Incarichi a esperti esterni per supporto all’Area 1 in determinate fasi del processo di costruzione delle prove e in specifici ambiti. IMP MADRE 132/2022 - 9.1|2022|203 </t>
  </si>
  <si>
    <t xml:space="preserve">IM20220001113 </t>
  </si>
  <si>
    <t xml:space="preserve">RECCHIUTI FEDERICA(0081258) </t>
  </si>
  <si>
    <t xml:space="preserve">SEL 5/2022 PROT.4777/2022 (PERIODO 14/07/2022 - 13/05/2023)Incarichi a esperti esterni per supporto all’Area 1 in determinate fasi del processo di costruzione delle prove e in specifici ambiti. IMP MADRE 132/2022 - 9.1|2022|203 </t>
  </si>
  <si>
    <t xml:space="preserve">IM20220001114 </t>
  </si>
  <si>
    <t xml:space="preserve">SANTON ANNA(0081244) </t>
  </si>
  <si>
    <t xml:space="preserve">SEL 5/2022 PROT.4648/2022 (PERIODO 11/07/2022 10/05/2023)Incarichi a esperti esterni per supporto all’Area 1 in determinate fasi del processo di costruzione delle prove e in specifici ambiti. IMP MADRE 132/2022 - 9.1|2022|203 </t>
  </si>
  <si>
    <t xml:space="preserve">IM20220001115 </t>
  </si>
  <si>
    <t xml:space="preserve">CO.DI.G.E.R.(0001249) </t>
  </si>
  <si>
    <t xml:space="preserve">ID 787813/2022. Oggetto della missione: Partecipazione ai lavori del tavolo tecnico Codiger "Progetti e Rendicontazione". Spese ISCRIZ.CONVEGNO PI (VERARDI). Trieste 25-27/10/2022. FOE (TAB 1111/2022 - ISCRIZ CONVEGNO 1115/2022) </t>
  </si>
  <si>
    <t xml:space="preserve">IM20220001116 </t>
  </si>
  <si>
    <t xml:space="preserve">SARTORI PIERGIORGIO(0007173) </t>
  </si>
  <si>
    <t xml:space="preserve">SEL 5/2022 PROT.4719/2022 (PERIODO 12/07/2022 - 11/05/2023)Incarichi a esperti esterni per supporto all’Area 1 in determinate fasi del processo di costruzione delle prove e in specifici ambiti. IMP MADRE 132/2022 - 9.1|2022|203 </t>
  </si>
  <si>
    <t xml:space="preserve">IM20220001117 </t>
  </si>
  <si>
    <t xml:space="preserve">SAVIOLI KETTY(0002972) </t>
  </si>
  <si>
    <t xml:space="preserve">SEL 5/2022 PROT.4649/2022 (PERIODO 11/047/2022 - 10/05/2023)Incarichi a esperti esterni per supporto all’Area 1 in determinate fasi del processo di costruzione delle prove e in specifici ambiti. IMP MADRE 132/2022 - 9.1|2022|203 </t>
  </si>
  <si>
    <t xml:space="preserve">IM20220001118 </t>
  </si>
  <si>
    <t xml:space="preserve">SBARRA PATRIZIA(0007194) </t>
  </si>
  <si>
    <t xml:space="preserve">SEL 5/2022 PROT.3978/2022 (PERIODO 23/06/2022 - 22/04/2023)Incarichi a esperti esterni per supporto all’Area 1 in determinate fasi del processo di costruzione delle prove e in specifici ambiti. IMP MADRE 132/2022 - 9.1|2022|203 </t>
  </si>
  <si>
    <t xml:space="preserve">IM20220001119 </t>
  </si>
  <si>
    <t xml:space="preserve">SCALA ELISABETTA(0007201) </t>
  </si>
  <si>
    <t xml:space="preserve">SEL 5/2022 PROT.4124/2022 (PERIODO 27/06/2022 - 26/04/2023)Incarichi a esperti esterni per supporto all’Area 1 in determinate fasi del processo di costruzione delle prove e in specifici ambiti. IMP MADRE 132/2022 - 9.1|2022|203 </t>
  </si>
  <si>
    <t xml:space="preserve">IM20220001120 </t>
  </si>
  <si>
    <t xml:space="preserve">SCALTRITI TATIANA(0081048) </t>
  </si>
  <si>
    <t xml:space="preserve">SEL 5/2022 PROT.3923/2022 (PERIODO 22/06/2022 - 21/04/2023)Incarichi a esperti esterni per supporto all’Area 1 in determinate fasi del processo di costruzione delle prove e in specifici ambiti. IMP MADRE 132/2022 - 9.1|2022|203 </t>
  </si>
  <si>
    <t xml:space="preserve">IM20220001121 </t>
  </si>
  <si>
    <t xml:space="preserve">SEGHETTI EMILIA(0003006) </t>
  </si>
  <si>
    <t xml:space="preserve">SEL 5/2022 PROT.3924/2022 (PERIODO 22/06/2022 - 21/04/2023)Incarichi a esperti esterni per supporto all’Area 1 in determinate fasi del processo di costruzione delle prove e in specifici ambiti. IMP MADRE 132/2022 - 9.1|2022|203 </t>
  </si>
  <si>
    <t xml:space="preserve">IM20220001122 </t>
  </si>
  <si>
    <t xml:space="preserve">SIBONA NICOLETTA(0081250) </t>
  </si>
  <si>
    <t xml:space="preserve">SEL 5/2022 PRPT.3962/2022 (PERIODO 23/06/2022 - 22/04/2023)Incarichi a esperti esterni per supporto all’Area 1 in determinate fasi del processo di costruzione delle prove e in specifici ambiti. IMP MADRE 132/2022 - 9.1|2022|203 </t>
  </si>
  <si>
    <t xml:space="preserve">IM20220001123 </t>
  </si>
  <si>
    <t xml:space="preserve">TARANTINO CARMELA(0007062) </t>
  </si>
  <si>
    <t xml:space="preserve">SEL 5/2022 PROT.3963/2022 (PERIODO 23/06/2022 - 22/04/2023)Incarichi a esperti esterni per supporto all’Area 1 in determinate fasi del processo di costruzione delle prove e in specifici ambiti. IMP.MADRE 132/2022 - 9.1|2022|203 </t>
  </si>
  <si>
    <t xml:space="preserve">IM20220001124 </t>
  </si>
  <si>
    <t xml:space="preserve">TOMASI CLAUDIA(0004210) </t>
  </si>
  <si>
    <t xml:space="preserve">SEL 5/2022 PROT.4652/2022 (PERIODO 11/07/2022 - 10/05/2023)Incarichi a esperti esterni per supporto all’Area 1 in determinate fasi del processo di costruzione delle prove e in specifici ambiti. IMP.MADRE 132/2022 - 9.1|2022|203 </t>
  </si>
  <si>
    <t xml:space="preserve">IM20220001125 </t>
  </si>
  <si>
    <t xml:space="preserve">TOSORATTI CARLA(0081042) </t>
  </si>
  <si>
    <t xml:space="preserve">SEL 5/2022 PROT.3922/2022 (PERIODO 22/06/2022 - 21/04/2023)Incarichi a esperti esterni per supporto all’Area 1 in determinate fasi del processo di costruzione delle prove e in specifici ambiti. IMP. MADRE 132/2022 - 9.1|2022|203 </t>
  </si>
  <si>
    <t xml:space="preserve">IM20220001126 </t>
  </si>
  <si>
    <t xml:space="preserve">USALA MARINA(0006584) </t>
  </si>
  <si>
    <t xml:space="preserve">SEL 5/2022 PROT.3959/2022 (PERIODO 23/06/2022 - 22/04/2023)Incarichi a esperti esterni per supporto all’Area 1 in determinate fasi del processo di costruzione delle prove e in specifici ambiti. IMP. MADRE 132/2022 - 9.1|2022|203 </t>
  </si>
  <si>
    <t xml:space="preserve">IM20220001127 </t>
  </si>
  <si>
    <t xml:space="preserve">VANZULLI DANILA(0007065) </t>
  </si>
  <si>
    <t xml:space="preserve">SEL 5/2022 PROT.3974/2022 (PERIODO 23/06/2022 22/04/2023)Incarichi a esperti esterni per supporto all’Area 1 in determinate fasi del processo di costruzione delle prove e in specifici ambiti. IMP. MADRE 132/2022 - 9.1|2022|203 </t>
  </si>
  <si>
    <t xml:space="preserve">IM20220001128 </t>
  </si>
  <si>
    <t xml:space="preserve">VEDOVATO DIANA(0081245) </t>
  </si>
  <si>
    <t xml:space="preserve">SEL 5/2022 PROT.4344/2022 (PERIODO 01/07/2022 - 30/04/2023)Incarichi a esperti esterni per supporto all’Area 1 in determinate fasi del processo di costruzione delle prove e in specifici ambiti. IMP. MADRE 132/2022 - 9.1|2022|203 </t>
  </si>
  <si>
    <t xml:space="preserve">IM20220001129 </t>
  </si>
  <si>
    <t xml:space="preserve">VIALE MATTEO(0007156) </t>
  </si>
  <si>
    <t xml:space="preserve">SEL 5/2022 PROT.4653/2022 (PERIODO 11/07/2022 - 10/05/2023)Incarichi a esperti esterni per supporto all’Area 1 in determinate fasi del processo di costruzione delle prove e in specifici ambiti. IMP. MADRE 132/2022 - 9.1|2022|203 </t>
  </si>
  <si>
    <t xml:space="preserve">IM20220001130 </t>
  </si>
  <si>
    <t xml:space="preserve">ZAMBONI NADIA(0004555) </t>
  </si>
  <si>
    <t xml:space="preserve">SEL 5/2022 PROT.4126/2022 (PERIODO 27/06/2022 - 26/04/2023)Incarichi a esperti esterni per supporto all’Area 1 in determinate fasi del processo di costruzione delle prove e in specifici ambiti. IMP. MADRE 132/2022 - 9.1|2022|203 </t>
  </si>
  <si>
    <t xml:space="preserve">IM20220001131 </t>
  </si>
  <si>
    <t xml:space="preserve">ZECCHINATO MARIA ELENA(0003089) </t>
  </si>
  <si>
    <t xml:space="preserve">SEL 5/2022 PROT.4122/2022 (PERIODO 27/06/2022 - 26/04/2023)Incarichi a esperti esterni per supporto all’Area 1 in determinate fasi del processo di costruzione delle prove e in specifici ambiti. IMP. MADRE 132/2022 - 9.1|2022|203 </t>
  </si>
  <si>
    <t xml:space="preserve">IM20220001134 </t>
  </si>
  <si>
    <t xml:space="preserve">ID 788157/2022. CIG:7432554198. Oggetto della missione: Partecipazione ai seminari e agli incontri universitari organizzati nell'ambito della convenzione Università di Verona - Invalsi. Prot. 4902/2022. Spese AG PI (MARZOLI). Verona 27-28/10/2022. FOE (AG </t>
  </si>
  <si>
    <t xml:space="preserve">IM20220001135 </t>
  </si>
  <si>
    <t xml:space="preserve">ID 788157/2022. CIG:7432554198. Oggetto della missione: Partecipazione ai seminari e agli incontri universitari organizzati nell'ambito della convenzione Università di Verona - Invalsi. Prot. 4902/2022. Spese FEE AG PI (MARZOLI). Verona 27-28/10/2022. FOE </t>
  </si>
  <si>
    <t xml:space="preserve">IM20220001136 </t>
  </si>
  <si>
    <t xml:space="preserve">ID 788147/2022. CIG:7432554198. Oggetto della missione: Partecipazione ai seminari e agli incontri universitari organizzati nell'ambito della convenzione Università di Verona - Invalsi. Prot. 4902/2022. Spese AG PI (MASTROGIOVANNI). Verona 27-28/10/2022. F </t>
  </si>
  <si>
    <t xml:space="preserve">IM20220001137 </t>
  </si>
  <si>
    <t xml:space="preserve">ID 788147/2022. CIG:7432554198. Oggetto della missione: Partecipazione ai seminari e agli incontri universitari organizzati nell'ambito della convenzione Università di Verona - Invalsi. Prot. 4902/2022. Spese FEE AG PI (MASTROGIOVANNI). Verona 27-28/10/202 </t>
  </si>
  <si>
    <t xml:space="preserve">IM20220001138 </t>
  </si>
  <si>
    <t xml:space="preserve">ID 788265/2022. CIG:7432554198. Oggetto della missione: Partecipazione ai seminari e agli incontri universitari organizzati nell'ambito della convenzione Università di Verona - Invalsi. Prot. 4902/2022. Spese AG PI (VENDRAMIN). Verona 27-28/10/2022. FOE (A </t>
  </si>
  <si>
    <t xml:space="preserve">IM20220001139 </t>
  </si>
  <si>
    <t xml:space="preserve">ID 788265/2022. CIG:7432554198. Oggetto della missione: Partecipazione ai seminari e agli incontri universitari organizzati nell'ambito della convenzione Università di Verona - Invalsi. Prot. 4902/2022. Spese FEE AG PI (VENDRAMIN). Verona 27-28/10/2022. FO </t>
  </si>
  <si>
    <t xml:space="preserve">IM20220001142 </t>
  </si>
  <si>
    <t xml:space="preserve">INPS SU ID 604291/2020 Nomina dell’Organismo Indipendente di Valutazione (OIV) </t>
  </si>
  <si>
    <t xml:space="preserve">IM20220001143 </t>
  </si>
  <si>
    <t xml:space="preserve">INAIL SU ID 604291/2020 Nomina dell’Organismo Indipendente di Valutazione (OIV) </t>
  </si>
  <si>
    <t xml:space="preserve">IM20220001145 </t>
  </si>
  <si>
    <t xml:space="preserve">ROMITI SARA(0001198) </t>
  </si>
  <si>
    <t xml:space="preserve">ID 786973/2022. Cod.Prog. 10.9.3.A-FSEPON-INVALSI-2015-1. CUP F88C15001090006. Oggetto della missione: Convegno la ricerca eductiva per la formazione degli insegnanti. Spese TAB PI(ROMITI). Perugia 27-28/10/2022. PONVALUE (TAB 1145/2022 - AG 1146/2022 - F </t>
  </si>
  <si>
    <t xml:space="preserve">IM20220001146 </t>
  </si>
  <si>
    <t xml:space="preserve">ID 786973/2022. Cod.Prog. 10.9.3.A-FSEPON-INVALSI-2015-1. CUP F88C15001090006. CIG 7432554198. Oggetto della missione: Convegno la ricerca eductiva per la formazione degli insegnanti. Spese AG PI(ROMITI). Perugia 27-28/10/2022. PONVALUE (TAB 1145/2022 - AG </t>
  </si>
  <si>
    <t xml:space="preserve">IM20220001147 </t>
  </si>
  <si>
    <t xml:space="preserve">ID 786973/2022. Cod.Prog. 10.9.3.A-FSEPON-INVALSI-2015-1. CUP F88C15001090006. CIG 7432554198. Oggetto della missione: Convegno la ricerca eductiva per la formazione degli insegnanti. Spese FEE AG PI(ROMITI). Perugia 27-28/10/2022. PONVALUE (TAB 1145/2022 </t>
  </si>
  <si>
    <t xml:space="preserve">IM20220001167 </t>
  </si>
  <si>
    <t xml:space="preserve">MATTARELLI ELEONORA(0007288) </t>
  </si>
  <si>
    <t xml:space="preserve">ID 786977/2022. Cod.Prog. 10.9.3.A-FSEPON-INVALSI-2015-1. CUP F88C15001090006. Oggetto della missione: Convegno "La ricerca educativa per la formazione degli insegnanti". Spese TAB PI(MATTARELLI). Perugia 26-28/10/2022. PONVALUE (TAB 1167/2022 - AG 1168/2 </t>
  </si>
  <si>
    <t xml:space="preserve">IM20220001168 </t>
  </si>
  <si>
    <t xml:space="preserve">ID 786977/2022.Cod.Prog. 10.9.3.A-FSEPON-INVALSI-2015-1. CUP F88C15001090006.CIG 7432554198. Oggetto della missione: Convegno "La ricerca educativa per la formazione degli insegnanti". Spese AG PI(MATTARELLI). Perugia 26-28/10/2022. PONVALUE (TAB 1167/202 </t>
  </si>
  <si>
    <t xml:space="preserve">IM20220001169 </t>
  </si>
  <si>
    <t xml:space="preserve">ID 786977/2022.Cod.Prog. 10.9.3.A-FSEPON-INVALSI-2015-1. CUP F88C15001090006.CIG 7432554198. CIG 7432554198. Oggetto della missione: Convegno "La ricerca educativa per la formazione degli insegnanti". Spese FEE AG PI(MATTARELLI). Perugia 26-28/10/2022. PO </t>
  </si>
  <si>
    <t xml:space="preserve">IM20220001170 </t>
  </si>
  <si>
    <t xml:space="preserve">FORMEL SRL(0007417) </t>
  </si>
  <si>
    <t xml:space="preserve">CIG ZF639748A5 PROT.601/2023 - Formel srl - affidamento diretto, realizzato mediante il MEPA mediante ordine diretto di acquisto (ODA) per l’abbonamento all’attività formativa Formel - imp 1170_2022 - 9.8|2023|30 </t>
  </si>
  <si>
    <t xml:space="preserve">IM20220001179 </t>
  </si>
  <si>
    <t xml:space="preserve">ID 789511/2022. Oggetto della missione: Incontro Fondazione Golinelli. Spese TAB PE. Bologna 27-28/10/2022. ORG ISTIT (TAB 1179/2022 - AG 1180/2022 - FEE 1181/2022) </t>
  </si>
  <si>
    <t xml:space="preserve">IM20220001180 </t>
  </si>
  <si>
    <t xml:space="preserve">ID 789511/2022. CIG 7432554198. Oggetto della missione: Incontro Fondazione Golinelli. Spese AG PE. Bologna 27-28/10/2022. ORG ISTIT (TAB 1179/2022 - AG 1180/2022 - FEE 1181/2022) </t>
  </si>
  <si>
    <t xml:space="preserve">IM20220001181 </t>
  </si>
  <si>
    <t xml:space="preserve">ID 789511/2022. CIG 7432554198. Oggetto della missione: Incontro Fondazione Golinelli. Spese FEE AG PE. Bologna 27-28/10/2022. ORG ISTIT (TAB 1179/2022 - AG 1180/2022 - FEE 1181/2022) </t>
  </si>
  <si>
    <t xml:space="preserve">IM20220001182 </t>
  </si>
  <si>
    <t xml:space="preserve">ARCHE' SCARL(0005765) </t>
  </si>
  <si>
    <t xml:space="preserve">Prot. 7032 del 30/12/2020 - CIG Z8C2FFF630 Servizio di prevenzione e protezione dai rischi (RSPP) ai sensi del D. lgs. n. 81/2008 e ss.mm.ii. Id: 619459 Incarico di Responsabile del Servizio di Prevenzione e Protezione (RSPP) ai sensi del D. lgs. n. 81/20 </t>
  </si>
  <si>
    <t xml:space="preserve">01 U 2022 1.3.2.010.01 13078 Incarichi libero professionali di studi, ricerca e consulenza (Sicurezza FOE) </t>
  </si>
  <si>
    <t xml:space="preserve">IM20220001184 </t>
  </si>
  <si>
    <t xml:space="preserve">ID 789409/2022. CIG 7432554198. Oggetto della missione: Seminario"Il contributo della valutazione esterna al miglioramento educativo". Spese AG PI. Genova 08/11/2022. PROVE NAZ. (TAB 1183/2022 - AG 1184/2022 - FEE 1185/2022) </t>
  </si>
  <si>
    <t xml:space="preserve">IM20220001185 </t>
  </si>
  <si>
    <t xml:space="preserve">ID 789409/2022. CIG 7432554198. Oggetto della missione: Seminario"Il contributo della valutazione esterna al miglioramento educativo". Spese FEE AG PI. Genova 08/11/2022. PROVE NAZ. (TAB 1183/2022 - AG 1184/2022 - FEE 1185/2022) </t>
  </si>
  <si>
    <t xml:space="preserve">IM20220001186 </t>
  </si>
  <si>
    <t xml:space="preserve">ID 787029/2022. Oggetto della missione:Gruppo di lavoro G13 - Test Assembley Matematica G13. Spese TAB PE(BELTRAMINO). Roma 21-23/11/2022. PROVE NAZ (TAB 1186/2022) </t>
  </si>
  <si>
    <t xml:space="preserve">IM20220001188 </t>
  </si>
  <si>
    <t xml:space="preserve">ID 789733/2022. CIG 7432554198. Oggetto della missione: Seminario "la ricerca educativa per la formazione degli insegnanti". Spese AG PI. Perugia 27-28/10/2022. PROVE NAZ (TAB 1187/2022 - AG 1188/2022 - FEE 1189/2022) </t>
  </si>
  <si>
    <t xml:space="preserve">IM20220001189 </t>
  </si>
  <si>
    <t xml:space="preserve">ID 789733/2022. CIG 7432554198. Oggetto della missione: Seminario "la ricerca educativa per la formazione degli insegnanti". Spese FEE AG PI. Perugia 27-28/10/2022. PROVE NAZ (TAB 1187/2022 - AG 1188/2022 - FEE 1189/2022) </t>
  </si>
  <si>
    <t xml:space="preserve">IM20220001190 </t>
  </si>
  <si>
    <t xml:space="preserve">ID 789415/2022. Oggetto della missione: Seminario "il contributo della valutazione esterna al miglioramento educativo". Spese TAB PI(Vaccaro). Genova 28-29/11/2022. PROVE NAZ (TAB 1190/2022 - AG 1191/2022 - FEE 1192/2022) </t>
  </si>
  <si>
    <t xml:space="preserve">IM20220001191 </t>
  </si>
  <si>
    <t xml:space="preserve">ID 789415/2022. CIG 7432554198. Oggetto della missione: Seminario "il contributo della valutazione esterna al miglioramento educativo". Spese AG PI(Vaccaro). Genova 28-29/11/2022. PROVE NAZ (TAB 1190/2022 - AG 1191/2022 - FEE 1192/2022) </t>
  </si>
  <si>
    <t xml:space="preserve">IM20220001192 </t>
  </si>
  <si>
    <t xml:space="preserve">ID 789415/2022. CIG 7432554198. Oggetto della missione: Seminario "il contributo della valutazione esterna al miglioramento educativo". Spese FEE AG PI(Vaccaro). Genova 28-29/11/2022. PROVE NAZ (TAB 1190/2022 - AG 1191/2022 - FEE 1192/2022) </t>
  </si>
  <si>
    <t xml:space="preserve">IM20220001193 </t>
  </si>
  <si>
    <t xml:space="preserve">PERAZZOLO MONICA(0001028) </t>
  </si>
  <si>
    <t xml:space="preserve">ID 786969/2022. Cod.Prog. 10.9.3.A-FSEPON-INVALSI-2015-1. CUP F88C15001090006. Oggetto della missione: Convegno La ricerca educativa per la formazine degli insegnanti. Spese TAB PI. Perugia 26-28/10/2022. PONVALUE (TAB 1193/2022 - AG 1194/2022 - FEE 1195/ </t>
  </si>
  <si>
    <t xml:space="preserve">IM20220001194 </t>
  </si>
  <si>
    <t xml:space="preserve">ID 786969/2022.CIG 7432554198.Cod.Prog. 10.9.3.A-FSEPON-INVALSI-2015-1. CUP F88C15001090006. Oggetto della missione: Convegno La ricerca educativa per la formazine degli insegnanti. Spese AG PI. Perugia 26-28/10/2022. PON VALUE (TAB 1193/2022 - AG 1194/202 </t>
  </si>
  <si>
    <t xml:space="preserve">IM20220001195 </t>
  </si>
  <si>
    <t xml:space="preserve">ID 786969/2022.CIG 7432554198.Cod.Prog. 10.9.3.A-FSEPON-INVALSI-2015-1. CUP F88C15001090006. Oggetto della missione: Convegno La ricerca educativa per la formazine degli insegnanti. Spese FEE AG PI. Perugia 26-28/10/2022. PON VALUE (TAB 1193/2022 - AG 1194 </t>
  </si>
  <si>
    <t xml:space="preserve">IM20220001199 </t>
  </si>
  <si>
    <t xml:space="preserve">PERSONALE INVALSI TEMPO IND. E TEMPO DET(0002895) </t>
  </si>
  <si>
    <t xml:space="preserve">Prot. 5461/2022 - Determina 162/2022 APPLICAZIONE CONTRATTO COLLETTIVO INTEGRATIVO - EX ART. 1, COMMA 870, DELLA LEGGE DI BILANCIO 30/12/2020, N. 178 - Distribuzione delle risorse finanziarie derivanti dalla mancata erogazione dei buoni pasto per l’anno 20 </t>
  </si>
  <si>
    <t xml:space="preserve">01 U 2022 1.1.1.002.99 11024 Benefici di natura assistenziale e sociale (FOE Risparmi Buoni pasto anno 2020 - Circ.MEF n.11/2021) </t>
  </si>
  <si>
    <t xml:space="preserve">IM20220001204 </t>
  </si>
  <si>
    <t xml:space="preserve">FINBUC S.R.L.(0003558) </t>
  </si>
  <si>
    <t xml:space="preserve">Prot. 8105/2022 - CIG 94770461C4 - Licenze Software prodotti Adobe 2022-2025 (Area 2) - ID 789301/2022 Richiesta </t>
  </si>
  <si>
    <t xml:space="preserve">01 U 2022 1.3.2.007.06 13060 Licenze d'uso per software (SERVIZIO STATISTICO) </t>
  </si>
  <si>
    <t xml:space="preserve">IM20220001205 </t>
  </si>
  <si>
    <t xml:space="preserve">CANON ITALIA SPA(0007382) </t>
  </si>
  <si>
    <t xml:space="preserve">Prot. 6758/2022 - CIG Z97386CD93 - CONSIP Multifunzioni 1 – Lotto 5 produttività D per il noleggio di apparecchiature multifunzione per 60 mesi - ID 788039/2022 Richiesta </t>
  </si>
  <si>
    <t xml:space="preserve">01 U 2022 1.3.2.007.04 13058 Noleggi di hardware (FOE) </t>
  </si>
  <si>
    <t xml:space="preserve">IM20220001206 </t>
  </si>
  <si>
    <t xml:space="preserve">Prot. 8105/2022 - CIG 94770461C4 - Licenze Software prodotti Adobe 2022-2025 (FOE+5) - ID 789301/2022 Richiesta </t>
  </si>
  <si>
    <t xml:space="preserve">IM20220001207 </t>
  </si>
  <si>
    <t xml:space="preserve">Prot. 8105/2022 - CIG 94770461C4 - Licenze Software prodotti Adobe 2022-2025 (AREA 3)- ID 789301/2022 - Richiesta </t>
  </si>
  <si>
    <t xml:space="preserve">IM20220001208 </t>
  </si>
  <si>
    <t xml:space="preserve">Prot. 8105/2022 - CIG 94770461C4 - Licenze Software prodotti Adobe 2022-2025 (AREA 4)- ID 789301/2022 - Richiesta </t>
  </si>
  <si>
    <t xml:space="preserve">IM20220001209 </t>
  </si>
  <si>
    <t xml:space="preserve">Prot. 8105/2022 - CIG 94770461C4 - Licenze Software prodotti Adobe 2022-2025 (AREA 1) - ID 789301/2022 Richiesta </t>
  </si>
  <si>
    <t xml:space="preserve">IM20220001210 </t>
  </si>
  <si>
    <t xml:space="preserve">EBSCO INFORMATION SERVICES S.R.L.(0003592) </t>
  </si>
  <si>
    <t xml:space="preserve">PORT.7055/2022 Acquisto accesso pacchetto banche dati EBSCO- ACCESSO A BANCHE DATI- CIG ZAF385E0E3 - ID 781907/2022 -Richiesta rinnovo sottoscrizione accesso pacchetto banche dati EBSCO- ACCESSO A BANCHE DATI </t>
  </si>
  <si>
    <t xml:space="preserve">01 U 2022 1.3.2.005.03 13045 Accesso a banche dati e a pubblicazioni on line (FOE) </t>
  </si>
  <si>
    <t xml:space="preserve">IM20220001211 </t>
  </si>
  <si>
    <t xml:space="preserve">EREDI(0007364) </t>
  </si>
  <si>
    <t xml:space="preserve">ID. 788457/2022 - CODELLA STIPENDIO Quantificazione somme spettanti agli eredi salvo conguaglio </t>
  </si>
  <si>
    <t xml:space="preserve">01 U 2022 1.1.1.001.02 11002 Stipendi ed assegni fissi per il personale a tempo indeterminato (FOE RICERCA) </t>
  </si>
  <si>
    <t xml:space="preserve">IM20220001212 </t>
  </si>
  <si>
    <t xml:space="preserve">ID. 788457/2022 - CODELLA INPDAP su Quantificazione somme spettanti agli eredi salvo conguaglio </t>
  </si>
  <si>
    <t xml:space="preserve">IM20220001213 </t>
  </si>
  <si>
    <t xml:space="preserve">ID. 788457/2022 - CODELLA INAIL su Quantificazione somme spettanti agli eredi salvo conguaglio </t>
  </si>
  <si>
    <t xml:space="preserve">IM20220001214 </t>
  </si>
  <si>
    <t xml:space="preserve">ID. 788457/2022 - CODELLA TFR/TFS su Quantificazione somme spettanti agli eredi salvo conguaglio </t>
  </si>
  <si>
    <t xml:space="preserve">IM20220001215 </t>
  </si>
  <si>
    <t xml:space="preserve">ID. 788457/2022 - CODELLA IRAP su Quantificazione somme spettanti agli eredi salvo conguaglio </t>
  </si>
  <si>
    <t xml:space="preserve">IM20220001216 </t>
  </si>
  <si>
    <t xml:space="preserve">ID. 788459/2022 - FIORINO TERESA STIPENDIO Quantificazione somme spettanti agli eredi salvo conguaglio. </t>
  </si>
  <si>
    <t xml:space="preserve">IM20220001217 </t>
  </si>
  <si>
    <t xml:space="preserve">ID. 788459/2022 - FIORINO TERESA INPDAP Quantificazione somme spettanti agli eredi salvo conguaglio. </t>
  </si>
  <si>
    <t xml:space="preserve">IM20220001218 </t>
  </si>
  <si>
    <t xml:space="preserve">ID. 788459/2022 - FIORINO TERESA INAIL Quantificazione somme spettanti agli eredi salvo conguaglio. </t>
  </si>
  <si>
    <t xml:space="preserve">IM20220001219 </t>
  </si>
  <si>
    <t xml:space="preserve">ID. 788459/2022 - FIORINO TERESA TFR/TFS Quantificazione somme spettanti agli eredi salvo conguaglio. </t>
  </si>
  <si>
    <t xml:space="preserve">IM20220001220 </t>
  </si>
  <si>
    <t xml:space="preserve">ID. 788459/2022 - FIORINO TERESA IRAP Quantificazione somme spettanti agli eredi salvo conguaglio. </t>
  </si>
  <si>
    <t xml:space="preserve">IM20220001221 </t>
  </si>
  <si>
    <t xml:space="preserve">MIGNANI STEFANIA(0003001) </t>
  </si>
  <si>
    <t xml:space="preserve">ID 790499/2022. Oggetto della missione: Commissione concorso Det. 159/2022. Spese TAB PE (MIGNANI). ROMA 08-09/11/2022. FOE -COMMISSIONI CONCORSI (TAB 1221/2022 - AG 1222/2022 - FEE 1223/2022) </t>
  </si>
  <si>
    <t xml:space="preserve">IM20220001222 </t>
  </si>
  <si>
    <t xml:space="preserve">ID 790499/2022. CIG 7432554198. Oggetto della missione: Commissione concorso Det. 159/2022. Spese AG PE(MIGNANI). ROMA 08-09/11/2022. FOE -COMMISSIONI CONCORSI (TAB 1221/2022 - AG 1222/2022 - FEE 1223/2022) </t>
  </si>
  <si>
    <t xml:space="preserve">IM20220001223 </t>
  </si>
  <si>
    <t xml:space="preserve">ID 790499/2022. CIG 7432554198. Oggetto della missione: Commissione concorso Det. 159/2022. Spese FEE AG PE(MIGNANI). ROMA 08-09/11/2022. FOE -COMMISSIONI CONCORSI (TAB 1221/2022 - AG 1222/2022 - FEE 1223/2022) </t>
  </si>
  <si>
    <t xml:space="preserve">IM20220001224 </t>
  </si>
  <si>
    <t xml:space="preserve">VANNINI IRA(0000885) </t>
  </si>
  <si>
    <t xml:space="preserve">ID 790509/2022. Oggetto della missione: Commissione concorso Det. 159/2022. Spese TAB PE(VANNINI). ROMA 08-09/11/2022. FOE -COMMISSIONI CONCORSI (TAB 1224/2022 - AG 1225/2022 - FEE 1226/2022) </t>
  </si>
  <si>
    <t xml:space="preserve">IM20220001225 </t>
  </si>
  <si>
    <t xml:space="preserve">ID 790509/2022. CIG 7432554198. Oggetto della missione: Commissione concorso Det. 159/2022. Spese AG PE(VANNINI). ROMA 08-09/11/2022. FOE -COMMISSIONI CONCORSI (TAB 1224/2022 - AG 1225/2022 - FEE 1226/2022) </t>
  </si>
  <si>
    <t xml:space="preserve">IM20220001226 </t>
  </si>
  <si>
    <t xml:space="preserve">ID 790509/2022. CIG 7432554198. Oggetto della missione: Commissione concorso Det. 159/2022. Spese FEE AG PE(VANNINI). ROMA 08-09/11/2022. FOE -COMMISSIONI CONCORSI (TAB 1224/2022 - AG 1225/2022 - FEE 1226/2022) </t>
  </si>
  <si>
    <t xml:space="preserve">IM20220001232 </t>
  </si>
  <si>
    <t xml:space="preserve">CASALINI LIBRI(0004707) </t>
  </si>
  <si>
    <t xml:space="preserve">PROT.7405 29/11/2022 Casalini libri spa - Acquisto monografie in formato cartaceo Singolo operatore economico (D.Lgs. 50/2016, art. 45, comma 2, lett. A) - 1232_2022 - CIG Z9038A88A0 - ID 790781/2022 - Modulo richiesta acquisizione monografie </t>
  </si>
  <si>
    <t xml:space="preserve">IM20220001237 </t>
  </si>
  <si>
    <t xml:space="preserve">ID 792033/2022.CIG 7432554198. Oggetto della missione: Misurazione competenze digitali. Spese AG PI. Bologna 17-19/11/2022. ORG ISTIT (TAB 1236/2022 - AG 1237/2022 - FEE 1238/2022) </t>
  </si>
  <si>
    <t xml:space="preserve">IM20220001238 </t>
  </si>
  <si>
    <t xml:space="preserve">ID 792033/2022.CIG 7432554198. Oggetto della missione: Misurazione competenze digitali. Spese FEE AG PI. Bologna 17-19/11/2022. ORG ISTIT (TAB 1236/2022 - AG 1237/2022 - FEE 1238/2022) </t>
  </si>
  <si>
    <t xml:space="preserve">IM20220001241 </t>
  </si>
  <si>
    <t xml:space="preserve">ID 792003/2022. CIG:7432554198. Oggetto della missione: Partecipazione ai seminari e agli incontri universitari organizzati nell'ambito della convenzione Università di Verona - Invalsi. Prot. 4902/2022. Spese AG PI (MARZOLI). Verona 07-10/11/2022. FOE (AG </t>
  </si>
  <si>
    <t xml:space="preserve">IM20220001242 </t>
  </si>
  <si>
    <t xml:space="preserve">ID 792003/2022. CIG:7432554198. Oggetto della missione: Partecipazione ai seminari e agli incontri universitari organizzati nell'ambito della convenzione Università di Verona - Invalsi. Prot. 4902/2022. Spese FEE AG PI (MARZOLI). Verona 07-10/11/2022. FOE </t>
  </si>
  <si>
    <t xml:space="preserve">IM20220001243 </t>
  </si>
  <si>
    <t xml:space="preserve">ID 792001/2022. CIG:7432554198. Oggetto della missione: Partecipazione ai seminari e agli incontri universitari organizzati nell'ambito della convenzione Università di Verona - Invalsi. Prot. 4902/2022. Spese AG PI (MASTROGIOVANNI). Verona 07-10/11/2022 (A </t>
  </si>
  <si>
    <t xml:space="preserve">IM20220001244 </t>
  </si>
  <si>
    <t xml:space="preserve">ID 792001/2022. CIG:7432554198. Oggetto della missione: Partecipazione ai seminari e agli incontri universitari organizzati nell'ambito della convenzione Università di Verona - Invalsi. Prot. 4902/2022. Spese FEE AG PI (MASTROGIOVANNI). Verona 07-10/11/202 </t>
  </si>
  <si>
    <t xml:space="preserve">IM20220001245 </t>
  </si>
  <si>
    <t xml:space="preserve">ID 792009/2022. CIG:7432554198. Oggetto della missione: Partecipazione ai seminari e agli incontri universitari organizzati nell'ambito della convenzione Università di Verona - Invalsi. Prot. 4902/2022. Spese AG PI (VENDRAMIN). Verona 07-10/11/2022. FOE (A </t>
  </si>
  <si>
    <t xml:space="preserve">IM20220001246 </t>
  </si>
  <si>
    <t xml:space="preserve">ID 792009/2022. CIG:7432554198. Oggetto della missione: Partecipazione ai seminari e agli incontri universitari organizzati nell'ambito della convenzione Università di Verona - Invalsi. Prot. 4902/2022. Spese FEE AG PI (VENDRAMIN). Verona 07-10/11/2022. FO </t>
  </si>
  <si>
    <t xml:space="preserve">IM20220001247 </t>
  </si>
  <si>
    <t xml:space="preserve">01 U 2022 1.3.2.019.05 13102 Servizi per i sistemi e relativa manutenzione (SERVIZIO STATISTICO) </t>
  </si>
  <si>
    <t xml:space="preserve">IM20220001248 </t>
  </si>
  <si>
    <t xml:space="preserve">AMBERSCRIPT GLOBAL B.V.(0007421) </t>
  </si>
  <si>
    <t xml:space="preserve">ID 800549/2022 Amberscript Global B.V. - CIG ZBC388A363 - IMP. 1248/2022 - Acquisto software trascrizione audio 30/11/2022 - 30/11/2023 - </t>
  </si>
  <si>
    <t xml:space="preserve">01 U 2022 2.2.3.002.02 22022 Acquisto software (FOE) </t>
  </si>
  <si>
    <t xml:space="preserve">IM20220001250 </t>
  </si>
  <si>
    <t xml:space="preserve">CIG Z89389D641 - PROT.7054/2022 TELECOM ITALIA S.p.A. - Adesione alla Convenzione telefonia mobile 8 - Contratto n. 888011897175 - Attivo dal 20.01.2023 - 20.07.2024 </t>
  </si>
  <si>
    <t xml:space="preserve">IM20220001251 </t>
  </si>
  <si>
    <t xml:space="preserve">Prot. 7193/2022 CIG 9115365D26 CONTRATTO ACCORDO_COLLANA EDITORIALE 4 VOLUMI DEDICATI AI CONTRIBUTI DI RICERCA PRESENTATI AL V SEMINARIO “I DATI INVALSI: UNO STRUMENTO PER LA RICERCA E LA DIDATTICA”, ROMA (25 FEBBRAIO – 28 FEBBRAIO 2021) </t>
  </si>
  <si>
    <t xml:space="preserve">01 U 2022 1.3.2.099.99 13115 Altri servizi non altrimenti classificabili (SERVIZIO STATISTICO Pubblicazioni) </t>
  </si>
  <si>
    <t xml:space="preserve">IM20220001260 </t>
  </si>
  <si>
    <t xml:space="preserve">CIG 7432554198. CUP F88C15001090006. ID. 794719/2022. Seminario formazione Valutatori Profilo A - Progetto Valu.E attività Value for Schools. Spese PE. Fasc. 2.5|2022|214 </t>
  </si>
  <si>
    <t xml:space="preserve">IM20220001261 </t>
  </si>
  <si>
    <t xml:space="preserve">CIG 7432554198. CUP F88C15001090006. ID. 794719/2022. Seminario formazione Valutatori Profilo A - Progetto Valu.E attività Value for Schools. Spese CONV/SALE. Fasc. 2.5|2022|214 </t>
  </si>
  <si>
    <t xml:space="preserve">IM20220001262 </t>
  </si>
  <si>
    <t xml:space="preserve">CIG 7432554198. CUP F88C15001090006. ID. 794719/2022. Seminario formazione Valutatori Profilo A - Progetto Valu.E attività Value for Schools. Spese FEE. Fasc. 2.5|2022|214 </t>
  </si>
  <si>
    <t xml:space="preserve">IM20220001263 </t>
  </si>
  <si>
    <t xml:space="preserve">ID 794387/2022. CIG:7432554198. Oggetto della missione: Partecipazione ai seminari e agli incontri universitari organizzati nell'ambito della convenzione Univ.di Verona - Invalsi. Prot. 4902/2022. Spese FEE AG PI (MASTROGIOVANNI). Verona 24-25/11/2022. FOE </t>
  </si>
  <si>
    <t xml:space="preserve">IM20220001264 </t>
  </si>
  <si>
    <t xml:space="preserve">ID 794387/2022. CIG:7432554198. Oggetto della missione: Partecipazione ai seminari e agli incontri universitari organizzati nell'ambito della convenzione Univ.di Verona - Invalsi. Prot. 4902/2022. Spese AG PI (MASTROGIOVANNI). Verona 24-25/11/2022. FOE (AG </t>
  </si>
  <si>
    <t xml:space="preserve">IM20220001265 </t>
  </si>
  <si>
    <t xml:space="preserve">DIVERSI NOMINATIVI GDL MAT G02 AREA1(0007361) </t>
  </si>
  <si>
    <t xml:space="preserve">Prot. n. 5923 del 23/09/2022 - ID 793739/2022. Oggetto della missione: incontro per la messa a punto dei fascicoli del pretest grado 2. Spese TAB PE. Roma 02-03/12/2022. PROVE NAZIONALI (TAB 1265/2022) </t>
  </si>
  <si>
    <t xml:space="preserve">IM20220001266 </t>
  </si>
  <si>
    <t xml:space="preserve">DIVERSI NOMINATIVI GDL MAT G5 AREA1(0007338) </t>
  </si>
  <si>
    <t xml:space="preserve">Prot. n. 5923 del 23/09/2022 - ID 793737/2022. Oggetto della missione: Incontro per la messa a punto dei fascicoli del pretest grado 5. Spese TAB PE. Roma 16-17/12/2022. PROVE NAZIONALI (TAB 1266/2022) </t>
  </si>
  <si>
    <t xml:space="preserve">IM20220001267 </t>
  </si>
  <si>
    <t xml:space="preserve">ID 794553/2022. Oggetto della missione: partecipazione incontro ANP. Spese TAB PE. Roma 21-22/11/2022. ORG ISTIT (TAB 1267/2022 - AG 1268/2022 - FEE 1269/2022) </t>
  </si>
  <si>
    <t xml:space="preserve">IM20220001268 </t>
  </si>
  <si>
    <t xml:space="preserve">ID 794553/2022. CIG 7432554198. Oggetto della missione: partecipazione incontro ANP. Spese AG PE. Roma 21-22/11/2022. ORG ISTIT (TAB 1267/2022 - AG 1268/2022 - FEE 1269/2022) </t>
  </si>
  <si>
    <t xml:space="preserve">IM20220001269 </t>
  </si>
  <si>
    <t xml:space="preserve">ID 794553/2022. CIG 7432554198. Oggetto della missione: partecipazione incontro ANP. Spese FEE AG. Roma 21-22/11/2022. ORG ISTIT (TAB 1267/2022 - AG 1268/2022 - FEE 1269/2022) </t>
  </si>
  <si>
    <t xml:space="preserve">IM20220001273 </t>
  </si>
  <si>
    <t xml:space="preserve">ID 794343/2022. CIG:7432554198. Oggetto della missione: Partecipazione ai seminari e agli incontri universitari organizzati nell'ambito della convenzione Univ.di Verona - Invalsi. Prot. 4902/2022. Spese AG PI(VENDRAMIN). Verona 24-25/11/2022. FOE (AG 1273/ </t>
  </si>
  <si>
    <t xml:space="preserve">IM20220001274 </t>
  </si>
  <si>
    <t xml:space="preserve">ID 794343/2022. CIG:7432554198. Oggetto della missione: Partecipazione ai seminari e agli incontri universitari organizzati nell'ambito della convenzione Univ.di Verona - Invalsi. Prot. 4902/2022. Spese FEE AG PI(VENDRAMIN). Verona 24-25/11/2022. FOE (AG 1 </t>
  </si>
  <si>
    <t xml:space="preserve">IM20220001279 </t>
  </si>
  <si>
    <t xml:space="preserve">ID 794359/2022. CIG:7432554198. Oggetto della missione: Partecipazione ai seminari e agli incontri universitari organizzati nell'ambito della convenzione Università di Verona - Invalsi. Prot. 4902/2022. Spese AG PI(Vendramini). Verona 12-13/12/2022. FOE ( </t>
  </si>
  <si>
    <t xml:space="preserve">IM20220001280 </t>
  </si>
  <si>
    <t xml:space="preserve">ID 794359/2022. CIG:7432554198. Oggetto della missione: Partecipazione ai seminari e agli incontri universitari organizzati nell'ambito della convenzione Università di Verona - Invalsi. Prot. 4902/2022. Spese FEE AG PI(Vendramini). Verona 12-13/12/2022. F </t>
  </si>
  <si>
    <t xml:space="preserve">IM20220001281 </t>
  </si>
  <si>
    <t xml:space="preserve">GROWENS SPA(0005249) </t>
  </si>
  <si>
    <t xml:space="preserve">Prot. 8001/2022 - CIG Z5838E6B6A - Abbonamento biennale, per invii di mail a destinatari illimitati dal sito INVALSIopen - Richiesta ID 795939/2022 </t>
  </si>
  <si>
    <t xml:space="preserve">IM20220001290 </t>
  </si>
  <si>
    <t xml:space="preserve">ID. 795823. CIG 7432554198. CUP F88C15000190006. Incontro di lavoro CTS ValueLearn Progetto Valu.E. SPESE PE Fascicolo: 2.5|2022|206 </t>
  </si>
  <si>
    <t xml:space="preserve">IM20220001291 </t>
  </si>
  <si>
    <t xml:space="preserve">ID. 795823. CIG 7432554198. CUP F88C15000190006. Incontro di lavoro CTS ValueLearn Progetto Valu.E. SPESE SALE. Fascicolo: 2.5|2022|206 </t>
  </si>
  <si>
    <t xml:space="preserve">IM20220001292 </t>
  </si>
  <si>
    <t xml:space="preserve">ID. 795823. CIG 7432554198. CUP F88C15000190006. Incontro di lavoro CTS ValueLearn Progetto Valu.E. SPESE FEE. Fascicolo: 2.5|2022|206 </t>
  </si>
  <si>
    <t xml:space="preserve">IM20220001294 </t>
  </si>
  <si>
    <t xml:space="preserve">ID 796667/2022.CIG 7432554198. Oggetto della missione: Seminario Patterns of Inequalities School Segregation in Relation to Choice, Housing and Institutional Settings. Spese AG PI (Falzetti) Milano 25/11/2022. Servizio statistico (TAB 1293/2022 - AG 1294/2 </t>
  </si>
  <si>
    <t xml:space="preserve">IM20220001295 </t>
  </si>
  <si>
    <t xml:space="preserve">ID 796667/2022.CIG 7432554198. Oggetto della missione: Seminario Patterns of Inequalities School Segregation in Relation to Choice, Housing and Institutional Settings. Spese FEE AG PI (Falzetti) Milano 25/11/2022. Servizio statistico (TAB 1293/2022 - AG 12 </t>
  </si>
  <si>
    <t xml:space="preserve">IM20220001303 </t>
  </si>
  <si>
    <t xml:space="preserve">RICCI ROBERTO(0002215) </t>
  </si>
  <si>
    <t xml:space="preserve">ID 798705/2022. Oggetto della missione: Incontro con il consigliere del Ministro. Spese TAB PI. Brescia 04-05/12/2022. ORG ISTIT (TAB 1303/2022 - AG 1312/2022 - FEE 1306/2022) </t>
  </si>
  <si>
    <t xml:space="preserve">IM20220001305 </t>
  </si>
  <si>
    <t xml:space="preserve">Prot. 3982 del 15/07/2020 ODA 5606497 CIG Z172DABCDA COPIE ECCEDENTI Noleggio N. 4 stampanti multifunzione di piano per la sede di via Nievo - Adesione alla Convenzione Consip Multifunzioni 31 – Lotto 3 produttività C (60 Mesi) ANNO 2020 Id: 607153 periodo </t>
  </si>
  <si>
    <t xml:space="preserve">IM20220001306 </t>
  </si>
  <si>
    <t xml:space="preserve">ID 798705/2022.CIG 7432554198. Oggetto della missione: Incontro con il consigliere del Ministro. Spese FEE AG PI. Brescia 04-05/12/2022. ORG ISTIT (TAB 1303/2022 - AG 1312/2022 - FEE 1306/2022) </t>
  </si>
  <si>
    <t xml:space="preserve">IM20220001307 </t>
  </si>
  <si>
    <t xml:space="preserve">ID 798713/2022. Oggetto della missione: Incontro Stati Generali della scuola digitale. Spese TAB PI. Bergamo 05/12/2022. ORG ISTIT (TAB 1307/2022 - AG 1311/2022 - FEE 1313/2022) </t>
  </si>
  <si>
    <t xml:space="preserve">IM20220001310 </t>
  </si>
  <si>
    <t xml:space="preserve">INAIL su GIUNCHI M. Prot. 5624/2021 Assegno di ricerca 16/10/2021 - 15/10/2021 ID 617605 </t>
  </si>
  <si>
    <t xml:space="preserve">IM20220001311 </t>
  </si>
  <si>
    <t xml:space="preserve">ID 798713/2022. CIG 7432554198. Oggetto della missione: Incontro Stati Generali della scuola digitale. Spese AG PI. Bergamo 05/12/2022. ORG ISTIT (TAB 1307/2022 - AG 1311/2022 - FEE 1313/2022) </t>
  </si>
  <si>
    <t xml:space="preserve">IM20220001312 </t>
  </si>
  <si>
    <t xml:space="preserve">ID 798705/2022.CIG 7432554198. Oggetto della missione: Incontro con il consigliere del Ministro. Spese AG PI. Brescia 04-05/12/2022. ORG ISTIT (TAB 1303/2022 - AG 1312/2022 - FEE 1306/2022) </t>
  </si>
  <si>
    <t xml:space="preserve">IM20220001313 </t>
  </si>
  <si>
    <t xml:space="preserve">IM20220001314 </t>
  </si>
  <si>
    <t xml:space="preserve">ID 798779/2022. Oggetto della missione: Presentazione del libro di Alessandro Fusacchia "lo stato a nudo. Spese TAB PI. Piacenza 05-06/12/2022. ORG ISTIT (TAB 1314/2022 - AG 1315/2022 - FEE 1316/2022) </t>
  </si>
  <si>
    <t xml:space="preserve">IM20220001315 </t>
  </si>
  <si>
    <t xml:space="preserve">ID 798779/2022. CIG 7432554198. Oggetto della missione: Presentazione del libro di Alessandro Fusacchia "lo stato a nudo. Spese TAB PI. Piacenza 05-06/12/2022. ORG ISTIT (TAB 1314/2022 - AG 1315/2022 - FEE 1316/2022) </t>
  </si>
  <si>
    <t xml:space="preserve">IM20220001316 </t>
  </si>
  <si>
    <t xml:space="preserve">IM20220001318 </t>
  </si>
  <si>
    <t xml:space="preserve">PROT.7701/2022 affidamento diretto tramite ordine diretto d’acquisto, per l’attivazione di n. 28 identità digitali SPID ad uso professionale anno 2022-2023 CIG Z9E38ACE17- ID 793169/2022, Richiesta acquisto N. 28 Identità digitali SPID ad uso professional </t>
  </si>
  <si>
    <t xml:space="preserve">01 U 2022 1.3.2.019.03 13102 Servizi per l'interoperibilità e la cooperazione (FOE) </t>
  </si>
  <si>
    <t xml:space="preserve">IM20220001319 </t>
  </si>
  <si>
    <t xml:space="preserve">ID 796663/2022. Cod.Prog. 11.3.2.C-FSEPON-INVALSI-2021 -1. CUP F85F21005280006. Oggetto della missione: GdL di matematica G02. (Bolondi Contratto prot. 4188/2022). Spese TAB PE. Roma 01-02/12/2022. VAL PON (TAB 1319/2022) </t>
  </si>
  <si>
    <t xml:space="preserve">01 U 2022 1.3.2.002.02 13033 Indennità di missione e di trasferta - Personale esterno (PON VALPON Analisi delle politiche finanziate dal PON incident </t>
  </si>
  <si>
    <t xml:space="preserve">IM20220001322 </t>
  </si>
  <si>
    <t xml:space="preserve">ID 798789/2022. Oggetto della missione: Seminario AIV. Spese TAB PI (Ricci). Bari 15/12/2022. ORG ISTIT (TAB 1322/2022 - AG 1323/2022 - FEE 1324/2022) </t>
  </si>
  <si>
    <t xml:space="preserve">IM20220001323 </t>
  </si>
  <si>
    <t xml:space="preserve">ID 798789/2022. CIG 7432554198. Oggetto della missione: Seminario AIV. Spese TAB PI (Ricci). Bari 15/12/2022. ORG ISTIT (TAB 1322/2022 - AG 1323/2022 - FEE 1324/2022) </t>
  </si>
  <si>
    <t xml:space="preserve">IM20220001324 </t>
  </si>
  <si>
    <t xml:space="preserve">IM20220001327 </t>
  </si>
  <si>
    <t xml:space="preserve">DI CHIACCHIO CARLO(0001375) </t>
  </si>
  <si>
    <t xml:space="preserve">ID 798877/2022. Oggetto della missione: Partecipazione alla tavola rotonda in relazione a PISA 2018 FL.Spese TAB PI (DICHIACCHIO). Milano 1-2/12/2022. IND.INT (TAB 1327/2022 - AG 1328/2022 - FEE 1329/2022) </t>
  </si>
  <si>
    <t xml:space="preserve">IM20220001328 </t>
  </si>
  <si>
    <t xml:space="preserve">ID 798877/2022. CIG 7432554198. Oggetto della missione: Partecipazione alla tavola rotonda in relazione a PISA 2018 FL.Spese AG PI (DICHIACCHIO). Milano 1-2/12/2022. IND.INT (TAB 1327/2022 - AG 1328/2022 - FEE 1329/2022) </t>
  </si>
  <si>
    <t xml:space="preserve">IM20220001329 </t>
  </si>
  <si>
    <t xml:space="preserve">ID 798877/2022. CIG 7432554198. Oggetto della missione: Partecipazione alla tavola rotonda in relazione a PISA 2018 FL.Spese FEE AG PI (DICHIACCHIO). Milano 1-2/12/2022. IND.INT (TAB 1327/2022 - AG 1328/2022 - FEE 1329/2022) </t>
  </si>
  <si>
    <t xml:space="preserve">IM20220001330 </t>
  </si>
  <si>
    <t xml:space="preserve">GRECO SABRINA(0000959) </t>
  </si>
  <si>
    <t xml:space="preserve">ID 798879/2022.Oggetto della missione: Partecipazione alla tavola rotonda in relazione a PISA 2018 FL. Spese TAB PI (GRECO). Milano 1-2/12/2022. IND.INT (TAB 1330/2022 - AG 1331/2022 - FEE 1332/2022) </t>
  </si>
  <si>
    <t xml:space="preserve">IM20220001331 </t>
  </si>
  <si>
    <t xml:space="preserve">ID 798879/2022. CIG 7432554198. Oggetto della missione: Partecipazione alla tavola rotonda in relazione a PISA 2018 FL. Spese AG PI (GRECO). Milano 1-2/12/2022. IND.INT (TAB 1330/2022 - AG 1331/2022 - FEE 1332/2022) </t>
  </si>
  <si>
    <t xml:space="preserve">IM20220001332 </t>
  </si>
  <si>
    <t xml:space="preserve">ID 798879/2022. CIG 7432554198. Oggetto della missione: Partecipazione alla tavola rotonda in relazione a PISA 2018 FL. Spese FEE AG PI (GRECO). Milano 1-2/12/2022. IND.INT (TAB 1330/2022 - AG 1331/2022 - FEE 1332/2022) </t>
  </si>
  <si>
    <t xml:space="preserve">IM20220001334 </t>
  </si>
  <si>
    <t xml:space="preserve">ECOPRINT SRL(0007413) </t>
  </si>
  <si>
    <t xml:space="preserve">PROT.7792/2022 Acquisto termo rilegatrice per stampati - CIG Z0438F9563 - Richiesta ID 798569/2022 </t>
  </si>
  <si>
    <t xml:space="preserve">01 U 2022 1.3.1.002.05 13010 Accessori per uffici e alloggi (FOE) </t>
  </si>
  <si>
    <t xml:space="preserve">IM20220001335 </t>
  </si>
  <si>
    <t xml:space="preserve">ID 798089/2022 Richiesta cancelleria Area 2 su fondi VAL.PON - novembre 2022 </t>
  </si>
  <si>
    <t xml:space="preserve">IM20220001336 </t>
  </si>
  <si>
    <t xml:space="preserve">ID 796155/2022. Oggetto della missione: Relatrice - Seminario AIV. Spese TAB PI (FREDDANO). Bari 15/12/2022. VAL. SCUOLE (TAB 1336/2022 - AG 1337/2022 - FEE 1338/2022) </t>
  </si>
  <si>
    <t xml:space="preserve">IM20220001337 </t>
  </si>
  <si>
    <t xml:space="preserve">ID 796155/2022. CIG 7432554198. Oggetto della missione: Relatrice - Seminario AIV. Spese AG PI (FREDDANO). Bari 15/12/2022. VAL. SCUOLE (TAB 1336/2022 - AG 1337/2022 - FEE 1338/2022) </t>
  </si>
  <si>
    <t xml:space="preserve">IM20220001338 </t>
  </si>
  <si>
    <t xml:space="preserve">ID 796155/2022. CIG 7432554198. Oggetto della missione: Relatrice - Seminario AIV. Spese FEE AG PI (FREDDANO). Bari 15/12/2022. VAL. SCUOLE (TAB 1336/2022 - AG 1337/2022 - FEE 1338/2022) </t>
  </si>
  <si>
    <t xml:space="preserve">IM20220001349 </t>
  </si>
  <si>
    <t xml:space="preserve">AGENZIA DELLE ENTRATE - Riscossione(0005267) </t>
  </si>
  <si>
    <t xml:space="preserve">Atto di pignoramento - Codice Identificativo: 97/2022/20474. Prot. (A) 5303/2022. Procedura esecutiva: 09720223220001898 (II rata AGOSTO) </t>
  </si>
  <si>
    <t xml:space="preserve">01 U 2022 7.1.9.099.99 71011 Altre uscite per partite di giro (PG) </t>
  </si>
  <si>
    <t xml:space="preserve">IM20220001350 </t>
  </si>
  <si>
    <t xml:space="preserve">PROT. 7877/2022. Contratto n. 2/2022 AQ 5268/2022 CIG 90248673D9 SERVIZI DI EDITING, STAMPA, ALLESTIMENTO, SPEDIZIONE per indagini IEA e OCSE 2023 </t>
  </si>
  <si>
    <t xml:space="preserve">01 U 2022 1.3.2.099.99 13115 Altri servizi non altrimenti classificabili (INDAG INTERN stampa, allestimento e spedizione materiali per le scuole) </t>
  </si>
  <si>
    <t xml:space="preserve">IM20220001351 </t>
  </si>
  <si>
    <t xml:space="preserve">ID 801395/2022. CIG:7432554198. Oggetto della missione: Partecipazione ai seminari e agli incontri universitari organizzati nell'ambito della convenzione Università di Verona - Invalsi. Prot. 4902/2022. Spese AG PI(Mastrogiovanni). Verona 07/12/2022. FOE </t>
  </si>
  <si>
    <t xml:space="preserve">IM20220001352 </t>
  </si>
  <si>
    <t xml:space="preserve">ID 801395/2022. CIG:7432554198. Oggetto della missione: Partecipazione ai seminari e agli incontri universitari organizzati nell'ambito della convenzione Università di Verona - Invalsi. Prot. 4902/2022. Spese FEE AG PI(Mastrogiovanni). Verona 07/12/2022. </t>
  </si>
  <si>
    <t xml:space="preserve">IM20220001353 </t>
  </si>
  <si>
    <t xml:space="preserve">ID 8013465/2022. CIG:7432554198. Oggetto della missione: Partecipazione ai seminari e agli incontri universitari organizzati nell'ambito della convenzione Università di Verona - Invalsi. Prot. 4902/2022. Spese AG PI(VENDRAMIN). Verona 13/12/2022. FOE (AG </t>
  </si>
  <si>
    <t xml:space="preserve">IM20220001354 </t>
  </si>
  <si>
    <t xml:space="preserve">ID 8013465/2022. CIG:7432554198. Oggetto della missione: Partecipazione ai seminari e agli incontri universitari organizzati nell'ambito della convenzione Università di Verona - Invalsi. Prot. 4902/2022. Spese FEE AG PI(VENDRAMIN). Verona 13/12/2022. FOE </t>
  </si>
  <si>
    <t xml:space="preserve">IM20220001355 </t>
  </si>
  <si>
    <t xml:space="preserve">CAVALLARO SRL(0007432) </t>
  </si>
  <si>
    <t xml:space="preserve">CIG ZC03905B21 PROT.238/2023 - RDO 334501 richiesta acquisto dispositivi di protezione individuale, singolo operatore economico (D.Lgs. 50/2016, art. 45, comma 2, lett. A) - imp 1355_1357_2022 - 11.5|2022|84 </t>
  </si>
  <si>
    <t xml:space="preserve">01 U 2022 1.3.1.005 13017 Medicinali e altri beni di consumo sanitario (FOE) </t>
  </si>
  <si>
    <t xml:space="preserve">IM20220001367 </t>
  </si>
  <si>
    <t xml:space="preserve">ID 803475/2022. CIG 7432554198. Oggetto della missione: Seminario sul merito e valutazione CRISP. Spese FEE AG PI. Milano 21/12/2022. ORG ISTIT (TAB 1365/2022 - AG 1368/2022 - FEE 1367/2022) </t>
  </si>
  <si>
    <t xml:space="preserve">IM20220001368 </t>
  </si>
  <si>
    <t xml:space="preserve">ID 803475/2022. CIG 7432554198. Oggetto della missione: Seminario sul merito e valutazione CRISP. Spese AG PI. Milano 21/12/2022. ORG ISTIT (TAB 1365/2022 - AG 1368/2022 - FEE 1367/2022 </t>
  </si>
  <si>
    <t xml:space="preserve">IM20220001381 </t>
  </si>
  <si>
    <t xml:space="preserve">ID 804465/2022. Oggetto della missione: CDA. Spese TAB PE. Roma 19/12/2022. ORG ISTIT (TAB 1381/2022 - AG 1382/2022 - FEE 1383/2022) </t>
  </si>
  <si>
    <t xml:space="preserve">IM20220001382 </t>
  </si>
  <si>
    <t xml:space="preserve">ID 804465/2022. CIG 7432554198. Oggetto della missione: CDA. Spese AG PE. Roma 19/12/2022. ORG ISTIT (TAB 1381/2022 - AG 1382/2022 - FEE 1383/2022) </t>
  </si>
  <si>
    <t xml:space="preserve">IM20220001383 </t>
  </si>
  <si>
    <t xml:space="preserve">ID 804465/2022. CIG 7432554198. Oggetto della missione: CDA. Spese FEE AG PE. Roma 19/12/2022. ORG ISTIT (TAB 1381/2022 - AG 1382/2022 - FEE 1383/2022) </t>
  </si>
  <si>
    <t xml:space="preserve">IM20220001392 </t>
  </si>
  <si>
    <t xml:space="preserve">Atto di pignoramento - Codice Identificativo: 97/2022/20474. Prot. (A) 5303/2022. Procedura esecutiva: 09720223220001898 (III rata SETTEMBRE) </t>
  </si>
  <si>
    <t xml:space="preserve">IM20220001393 </t>
  </si>
  <si>
    <t xml:space="preserve">ID 805353/2022. Oggetto della missione: Incontro con il liceo Majorana di Orvieto. Spese TAB PI. Orvieto 11/01/2023. ORG ISTIT (TAB 1393/2022 - AG 1394/2022 - FEE 1395/2022) </t>
  </si>
  <si>
    <t xml:space="preserve">IM20220001394 </t>
  </si>
  <si>
    <t xml:space="preserve">ID 805353/2022. CIG 7432554198. Oggetto della missione: Incontro con il liceo Majorana di Orvieto. Spese AG PI. Orvieto 11/01/2023. ORG ISTIT (TAB 1393/2022 - AG 1394/2022 - FEE 1395/2022) </t>
  </si>
  <si>
    <t xml:space="preserve">IM20220001395 </t>
  </si>
  <si>
    <t xml:space="preserve">ID 805353/2022. CIG 7432554198. Oggetto della missione: Incontro con il liceo Majorana di Orvieto. Spese FEE AG PI. Orvieto 11/01/2023. ORG ISTIT (TAB 1393/2022 - AG 1394/2022 - FEE 1395/2022) </t>
  </si>
  <si>
    <t xml:space="preserve">IM20220001397 </t>
  </si>
  <si>
    <t xml:space="preserve">CIG 9611386EA0 - PROT.1191/2023 Unione Italiana dei Ciechi e degli Ipovedenti ONLUS -IMP.1397/2022 - 13.02.2023 - 13.02.2025 </t>
  </si>
  <si>
    <t xml:space="preserve">IM20220001399 </t>
  </si>
  <si>
    <t xml:space="preserve">id 806763 Integrazione formazione </t>
  </si>
  <si>
    <t xml:space="preserve">IM20220001427 </t>
  </si>
  <si>
    <t xml:space="preserve">ID 807487/2022. Oggetto della missione: FLIP Meeting. Spese TAB PI. Parigi 11-13/01/2022. ORG ISTIT (TAB 1427/2022 - AG 1428/2022 - FEE 1429/2022) </t>
  </si>
  <si>
    <t xml:space="preserve">IM20220001428 </t>
  </si>
  <si>
    <t xml:space="preserve">ID 807487/2022. CIG 7432554198. Oggetto della missione: FLIP Meeting. Spese AG. PI Parigi 11-13/01/2022. ORG ISTIT (TAB 1427/2022 - AG 1428/2022 - FEE 1429/2022) </t>
  </si>
  <si>
    <t xml:space="preserve">IM20220001429 </t>
  </si>
  <si>
    <t xml:space="preserve">ID 807487/2022. CIG 7432554198. Oggetto della missione: FLIP Meeting. Spese FEE AG. PI Parigi 11-13/01/2022. ORG ISTIT (TAB 1427/2022 - AG 1428/2022 - FEE 1429/2022) </t>
  </si>
  <si>
    <t xml:space="preserve">IM20220001431 </t>
  </si>
  <si>
    <t xml:space="preserve">ZAPPATORE TIZIANA(0006331) </t>
  </si>
  <si>
    <t xml:space="preserve">ID 807277/2022. CP 10.9.3.A-FSEPON-INVALSI-2015-1. CUP F88C15001090006. Oggetto della missione: Visita Scuola Collodi. Spese TAB PE. Zappatore Fasano 18-20/01/2023. PONVALUE (TAB 1431/2022 - AG 1432/2022 - FEE 1433/2022) </t>
  </si>
  <si>
    <t xml:space="preserve">IM20220001432 </t>
  </si>
  <si>
    <t xml:space="preserve">ID 807277/2022. CP 10.9.3.A-FSEPON-INVALSI-2015-1. CUP F88C15001090006. CIG 7432554198. Oggetto della missione: Visita Scuola Collodi. Spese AG PE. Zappatore Fasano 18-20/01/2023. PONVALUE (TAB 1431/2022 - AG 1432/2022 - FEE 1433/2022 </t>
  </si>
  <si>
    <t xml:space="preserve">IM20220001433 </t>
  </si>
  <si>
    <t xml:space="preserve">ID 807277/2022. CP 10.9.3.A-FSEPON-INVALSI-2015-1. CUP F88C15001090006. CIG 7432554198. Oggetto della missione: Visita Scuola Collodi. Spese FEE AG PE. Zappatore Fasano 18-20/01/2023. PONVALUE (TAB 1431/2022 - AG 1432/2022 - FEE 1433/2022 </t>
  </si>
  <si>
    <t xml:space="preserve">IM20220001439 </t>
  </si>
  <si>
    <t xml:space="preserve">ID 807705/2022. Oggetto della missione: Incontri Fondazione Golinelli. Spese TAB PE. Roma 19-20/01/2023. ORG ISTIT (TAB 1439/2022 - AG 1440/2022 - FEE 1441/2022) </t>
  </si>
  <si>
    <t xml:space="preserve">IM20220001440 </t>
  </si>
  <si>
    <t xml:space="preserve">ID 807705/2022.. CIG 7432554198. Oggetto della missione: Incontri Fondazione Golinelli. Spese TAB AG. PE Roma 19-20/01/2023. ORG ISTIT (TAB 1439/2022 - AG 1440/2022 - FEE 1441/2022) </t>
  </si>
  <si>
    <t xml:space="preserve">IM20220001441 </t>
  </si>
  <si>
    <t xml:space="preserve">ID 807705/2022.. CIG 7432554198. Oggetto della missione: Incontri Fondazione Golinelli. Spese FEE AG. PE Roma 19-20/01/2023. ORG ISTIT (TAB 1439/2022 - AG 1440/2022 - FEE 1441/2022) </t>
  </si>
  <si>
    <t xml:space="preserve">IM20220001442 </t>
  </si>
  <si>
    <t xml:space="preserve">FALZETTI PATRIZIA(0001457) </t>
  </si>
  <si>
    <t xml:space="preserve">ID 808137/2022. Oggetto della missione: Incontro con i docenti del Liceo Majorana di Orvieto. Spese TAB PI. Orvieto 11/01/2023. SEV.STATISTICO (TAB 1442/2022 - AG 1443/2022 - FEE 1444/2022) </t>
  </si>
  <si>
    <t xml:space="preserve">IM20220001443 </t>
  </si>
  <si>
    <t xml:space="preserve">ID 808137/2022. CIG 7432554198. Oggetto della missione: Incontro con i docenti del Liceo Majorana di Orvieto. Spese AG PI. Orvieto 11/01/2023. SEV.STATISTICO (TAB 1442/2022 - AG 1443/2022 - FEE 1444/2022) </t>
  </si>
  <si>
    <t xml:space="preserve">IM20220001444 </t>
  </si>
  <si>
    <t xml:space="preserve">ID 808137/2022. CIG 7432554198. Oggetto della missione: Incontro con i docenti del Liceo Majorana di Orvieto. Spese FEE AG PI. Orvieto 11/01/2023. SEV.STATISTICO (TAB 1442/2022 - AG 1443/2022 - FEE 1444/2022) </t>
  </si>
  <si>
    <t xml:space="preserve">IM20220001446 </t>
  </si>
  <si>
    <t xml:space="preserve">Prot. 115/2023 - CONTRATTO OAT N. 4/2022_AQ CBT. CIG 8700623D39 </t>
  </si>
  <si>
    <t xml:space="preserve">IM20220001447 </t>
  </si>
  <si>
    <t xml:space="preserve">VODAFONE OMNITEL N.V.(0002168) </t>
  </si>
  <si>
    <t xml:space="preserve">ODA prot. 329/2023 - Adesione Accordo Quadro per i servizi di gestione e manutenzione di sistemi IP e postazioni di lavoro per le pubbliche amministrazioni – ed.1 - lotto 1 Area 3 Valutazione delle scuole - Canone Cloud SPC e completamento Piattaforma SVEV </t>
  </si>
  <si>
    <t xml:space="preserve">01 U 2022 1.3.2.099.99 13115 Altri servizi non altrimenti classificabili (CRUSCOTTO NEV ELABORAZIONE PIATTAFORME SPERIMENTALI VALUT SCUOLE) </t>
  </si>
  <si>
    <t xml:space="preserve">IM20220001448 </t>
  </si>
  <si>
    <t xml:space="preserve">CONSIP(0005544) </t>
  </si>
  <si>
    <t xml:space="preserve">ID 807641 - CONTIBUITO CONSIP - Modulo di richiesta Area 3 Valutazione delle scuole - Canone Cloud SPC e completamento Piattaforma SVEVA </t>
  </si>
  <si>
    <t xml:space="preserve">IM20220001449 </t>
  </si>
  <si>
    <t xml:space="preserve">Restituzione deposito cauzionale Fascic. 11.6|2022|497 Prot.5661/2022 CIG Z263748D94 </t>
  </si>
  <si>
    <t xml:space="preserve">IM20220001458 </t>
  </si>
  <si>
    <t xml:space="preserve">Atto di pignoramento - Codice Identificativo: 97/2022/20474. Prot. (A) 5303/2022. Procedura esecutiva: 09720223220001898 (IV rata OTTOBRE) </t>
  </si>
  <si>
    <t xml:space="preserve">IM20220001459 </t>
  </si>
  <si>
    <t xml:space="preserve">GOISIS CLAUDIO(0002962) </t>
  </si>
  <si>
    <t xml:space="preserve">ID 807685/2022. Cod.Prog. 10.9.3.A-FSEPON-INVALSI-2015-1. CUP F88C15001090006. Oggetto della missione: Visita Scuola NOIC825008. Spese TAB PE. GOISIS Novara 8-10/02/2023. PONVALUE (TAB 1459/2022 - AG 1460/2022 - FEE 1461/2022) </t>
  </si>
  <si>
    <t xml:space="preserve">IM20220001460 </t>
  </si>
  <si>
    <t xml:space="preserve">ID 807685/2022. Cod.Prog. 10.9.3.A-FSEPON-INVALSI-2015-1. CUP F88C15001090006.CIG 7432554198. Oggetto della missione: Visita Scuola NOIC825008. Spese AG PE. GOISIS Novara 8-10/02/2023. PONVALUE (TAB 1459/2022 - AG 1460/2022 - FEE 1461/2022) </t>
  </si>
  <si>
    <t xml:space="preserve">IM20220001461 </t>
  </si>
  <si>
    <t xml:space="preserve">ID 807685/2022. Cod.Prog. 10.9.3.A-FSEPON-INVALSI-2015-1. CUP F88C15001090006.CIG 7432554198. Oggetto della missione: Visita Scuola NOIC825008. Spese FEE AG PE. GOISIS Novara 8-10/02/2023. PONVALUE (TAB 1459/2022 - AG 1460/2022 - FEE 1461/2022) </t>
  </si>
  <si>
    <t xml:space="preserve">IM20220001462 </t>
  </si>
  <si>
    <t xml:space="preserve">ARAZZI GRAZIELLA(0007412) </t>
  </si>
  <si>
    <t xml:space="preserve">ID 807281/2022. Cod.Prog. 10.9.3.A-FSEPON-INVALSI-2015-1. CUP F88C15001090006. Oggetto della missione: Visita Scuola Musso. Spese TAB PE. Arazzi Novara 10-20/01/2023. PONVALUE (TAB 1462/2022) </t>
  </si>
  <si>
    <t xml:space="preserve">IM20220001463 </t>
  </si>
  <si>
    <t xml:space="preserve">ID 807279/2022. Cod.Prog. 10.9.3.A-FSEPON-INVALSI-2015-1. CUP F88C15001090006. Oggetto della missione: Visita Scuola Ferraris. Spese TAB PE. Arazzi Vercelli 24-26/01/2023. PONVALUE (TAB 1463/2022) </t>
  </si>
  <si>
    <t xml:space="preserve">IM20220001470 </t>
  </si>
  <si>
    <t xml:space="preserve">Atto di pignoramento - Codice Identificativo: 97/2022/20474. Prot. (A) 5303/2022. Procedura esecutiva: 09720223220001898 (V rata NOVEMBRE) </t>
  </si>
  <si>
    <t xml:space="preserve">IM20220001471 </t>
  </si>
  <si>
    <t xml:space="preserve">ID 808743/2022. Oggetto della missione:Partecipazione commissione di concorso Det.155/2021. Spese TAB PE Roma 16-17/01/2023. FOE (TAB 1471/2022 - AG 1472/2022 - FEE 1473/2022) </t>
  </si>
  <si>
    <t xml:space="preserve">IM20220001472 </t>
  </si>
  <si>
    <t xml:space="preserve">ID 808743/2022.CIG 7432554198. Oggetto della missione:Partecipazione commissione di concorso Det.155/2021. Spese AG.PE Roma 16-17/01/2023. FOE (TAB 1471/2022 - AG 1472/2022 - FEE 1473/2022) </t>
  </si>
  <si>
    <t xml:space="preserve">IM20220001473 </t>
  </si>
  <si>
    <t xml:space="preserve">ID 808743/2022.CIG 7432554198. Oggetto della missione:Partecipazione commissione di concorso Det.155/2021. Spese FEE AG. Roma 16-17/01/2023. FOE (TAB 1471/2022 - AG 1472/2022 - FEE 1473/2022) </t>
  </si>
  <si>
    <t xml:space="preserve">IM20220001474 </t>
  </si>
  <si>
    <t xml:space="preserve">ID 808677/2022. Oggetto della missione: Partecipazione commissione di concorso Det.155/2021.Spese TAB PE ROMA 16-17/01/2023. FOE (TAB 1474/2022 - AG 1475/2022 - FEE 1476/2022) </t>
  </si>
  <si>
    <t xml:space="preserve">IM20220001475 </t>
  </si>
  <si>
    <t xml:space="preserve">ID 808677/2022.CIG 7432554198. Oggetto della missione: Partecipazione commissione di concorso Det.155/2021.Spese AG PE ROMA 16-17/01/2023. FOE (TAB 1474/2022 - AG 1475/2022 - FEE 1476/2022) </t>
  </si>
  <si>
    <t xml:space="preserve">IM20220001476 </t>
  </si>
  <si>
    <t xml:space="preserve">ID 808677/2022.CIG 7432554198. Oggetto della missione: Partecipazione commissione di concorso Det.155/2021.Spese FEE AG ROMA 16-17/01/2023. FOE (TAB 1474/2022 - AG 1475/2022 - FEE 1476/2022) </t>
  </si>
  <si>
    <t xml:space="preserve">IM20220001478 </t>
  </si>
  <si>
    <t xml:space="preserve">ID 809543 RICHIESTA ORGANIZZAZIONE PGB MEETING 20-23 MARZO 2023 </t>
  </si>
  <si>
    <t xml:space="preserve">IM20220001479 </t>
  </si>
  <si>
    <t xml:space="preserve">Restituzione Garanzia provvisoria partecipazione gara CIG 9275901BA6 servizi di correzione secondo elevati standard tecnico-scientifici e codifica delle risposte aperte cartacee e cbt </t>
  </si>
  <si>
    <t xml:space="preserve">IM20220001480 </t>
  </si>
  <si>
    <t xml:space="preserve">Restituzione Garanzia provvisoria partecipazione gara CIG 927581330A Servizi di realizzazione e somministrazione dei pre-test e delle prove di ancoraggio cartacei ed elettronici </t>
  </si>
  <si>
    <t xml:space="preserve">IM20220001481 </t>
  </si>
  <si>
    <t xml:space="preserve">DIVERSI BENEFICIARI(0002911) </t>
  </si>
  <si>
    <t xml:space="preserve">Diverse entrate effettuate con PagoPA in verifica per restituzione </t>
  </si>
  <si>
    <t xml:space="preserve">01 U 2022 7.1.9.001.01 71013 Spese non andate a buon fine (PG) </t>
  </si>
  <si>
    <t xml:space="preserve">IM20220001482 </t>
  </si>
  <si>
    <t xml:space="preserve">PORTARAPILLO ANTONIETTA(0006558) </t>
  </si>
  <si>
    <t xml:space="preserve">ID 807667/2022. Cod.Prog. 10.9.3.A-FSEPON-INVALSI-2015-1. CUP F88C15001090006. Oggetto della missione: Visita Scuola Sondalo. Spese TAB PE. Portarapillo Grosio 15-17/01/2023. PONVALUE (TAB 1482/2022 - AG 1483/2022 - FEE 1484/2022) </t>
  </si>
  <si>
    <t xml:space="preserve">IM20220001483 </t>
  </si>
  <si>
    <t xml:space="preserve">ID 807667/2022. Cod.Prog. 10.9.3.A-FSEPON-INVALSI-2015-1. CUP F88C15001090006. CIG 7432554198. Oggetto della missione: Visita Scuola Sondalo. Spese AG PE. Portarapillo Grosio 15-17/01/2023. PONVALUE (TAB 1482/2022 - AG 1483/2022 - FEE 1484/2022) </t>
  </si>
  <si>
    <t xml:space="preserve">IM20220001484 </t>
  </si>
  <si>
    <t xml:space="preserve">ID 807667/2022. Cod.Prog. 10.9.3.A-FSEPON-INVALSI-2015-1. CUP F88C15001090006. CIG 7432554198. Oggetto della missione: Visita Scuola Sondalo. Spese FEE AG PE. Portarapillo Grosio 15-17/01/2023. PONVALUE (TAB 1482/2022 - AG 1483/2022 - FEE 1484/2022) </t>
  </si>
  <si>
    <t xml:space="preserve">IM20220001485 </t>
  </si>
  <si>
    <t xml:space="preserve">ID 809531/2022. CIG:7432554198. Oggetto della missione: Partecipazione ai seminari e agli incontri universitari organizzati nell'ambito della convenzione Università di Verona - Invalsi. Prot. 4902/2022. Spese AG PI. Verona 09-11/01/2023. FOE (AG 1485/2022 </t>
  </si>
  <si>
    <t xml:space="preserve">IM20220001486 </t>
  </si>
  <si>
    <t xml:space="preserve">ID 809531/2022. CIG:7432554198. Oggetto della missione: Partecipazione ai seminari e agli incontri universitari organizzati nell'ambito della convenzione Università di Verona - Invalsi. Prot. 4902/2022. Spese FEE AG PI. Verona 09-11/01/2023. FOE (AG 1485/ </t>
  </si>
  <si>
    <t xml:space="preserve">IM20220001487 </t>
  </si>
  <si>
    <t xml:space="preserve">ID 809115/2022. CIG:7432554198. Oggetto della missione: Partecipazione ai seminari e agli incontri universitari organizzati nell'ambito della convenzione Università di Verona - Invalsi. Prot. 4902/2022. Spese AG PI. Verona 09-11/01/2023. FOE (AG 1487/2022 </t>
  </si>
  <si>
    <t xml:space="preserve">IM20220001488 </t>
  </si>
  <si>
    <t xml:space="preserve">ID 809115/2022. CIG:7432554198. Oggetto della missione: Partecipazione ai seminari e agli incontri universitari organizzati nell'ambito della convenzione Università di Verona - Invalsi. Prot. 4902/2022. Spese FEE AG PI. Verona 09-11/01/2023. FOE (AG 1487/ </t>
  </si>
  <si>
    <t xml:space="preserve">IM20220001489 </t>
  </si>
  <si>
    <t xml:space="preserve">ID 809131/2022. CIG:7432554198. Oggetto della missione: Partecipazione ai seminari e agli incontri universitari organizzati nell'ambito della convenzione Università di Verona - Invalsi. Prot. 4902/2022. Spese AG PI. Verona 9-11/01/2023. FOE (AG 1489/2022 </t>
  </si>
  <si>
    <t xml:space="preserve">IM20220001490 </t>
  </si>
  <si>
    <t xml:space="preserve">ID 809131/2022. CIG:7432554198. Oggetto della missione: Partecipazione ai seminari e agli incontri universitari organizzati nell'ambito della convenzione Università di Verona - Invalsi. Prot. 4902/2022. Spese FEE AG PI. Verona 9-11/01/2023. FOE (AG 1489/2 </t>
  </si>
  <si>
    <t xml:space="preserve">IM20220001491 </t>
  </si>
  <si>
    <t xml:space="preserve">ID 807657/2022. Cod.Prog. 10.9.3.A-FSEPON-INVALSI-2015-1. CUP F88C15001090006. Oggetto della missione: Visita Scuola Martino. Spese TAB PE. Portarapillo Bormio 17-19/01/2023. PONVALUE (TAB 1491/2022 - AG 1492/2022 - FEE 1493/2022) </t>
  </si>
  <si>
    <t xml:space="preserve">IM20220001492 </t>
  </si>
  <si>
    <t xml:space="preserve">ID 807657/2022.CIG 7432554198. Cod.Prog. 10.9.3.A-FSEPON-INVALSI-2015-1. CUP F88C15001090006. Oggetto della missione: Visita Scuola Martino. Spese AG PE. Portarapillo Bormio 17-19/01/2023. PONVALUE (TAB 1491/2022 - AG 1492/2022 - FEE 1493/2022) </t>
  </si>
  <si>
    <t xml:space="preserve">IM20220001493 </t>
  </si>
  <si>
    <t xml:space="preserve">ID 807657/2022.CIG 7432554198. Cod.Prog. 10.9.3.A-FSEPON-INVALSI-2015-1. CUP F88C15001090006. Oggetto della missione: Visita Scuola Martino. Spese FEE AG PE. Portarapillo Bormio 17-19/01/2023. PONVALUE (TAB 1491/2022 - AG 1492/2022 - FEE 1493/2022) </t>
  </si>
  <si>
    <t xml:space="preserve">IM20220001494 </t>
  </si>
  <si>
    <t xml:space="preserve">ARCELLA MARIA ROSARIA(0000756) </t>
  </si>
  <si>
    <t xml:space="preserve">ID 807725/2022. Cod.Prog. 10.9.3.A-FSEPON-INVALSI-2015-1. CUP F88C15001090006. Oggetto della missione: Visita Scuola Lazzaretti. Spese TAB PE. Arcella Castel del Piano Grosseto 11-13/01/2023. PONVALUE (TAB 1494/2022 - AG 1495/2022 - FEE 1496/2022) </t>
  </si>
  <si>
    <t xml:space="preserve">IM20220001495 </t>
  </si>
  <si>
    <t xml:space="preserve">ID 807725/2022. CIG 7432554198.Cod.Prog. 10.9.3.A-FSEPON-INVALSI-2015-1. CUP F88C15001090006. Oggetto della missione: Visita Scuola Lazzaretti. Spese AG PE. Arcella Castel del Piano Grosseto 11-13/01/2023. PONVALUE (TAB 1494/2022 - AG 1495/2022 - FEE 1496/ </t>
  </si>
  <si>
    <t xml:space="preserve">IM20220001496 </t>
  </si>
  <si>
    <t xml:space="preserve">ID 807725/2022. CIG 7432554198.Cod.Prog. 10.9.3.A-FSEPON-INVALSI-2015-1. CUP F88C15001090006. Oggetto della missione: Visita Scuola Lazzaretti. Spese FEE AG PE. Arcella Castel del Piano Grosseto 11-13/01/2023. PONVALUE (TAB 1494/2022 - AG 1495/2022 - FEE 1 </t>
  </si>
  <si>
    <t xml:space="preserve">IM20220001497 </t>
  </si>
  <si>
    <t xml:space="preserve">SACCHELLA ALESSANDRO(0006580) </t>
  </si>
  <si>
    <t xml:space="preserve">ID 807701/2022. Cod.Prog. 10.9.3.A-FSEPON-INVALSI-2015-1. CUP F88C15001090006. Oggetto della missione: Visita Scuola Casaroli. Spese TAB PE. Sacchella Piacenza 16-17/01/2023. PONVALUE (TAB 1497/2022 - AG 1498/2022 - FEE 1499/2022) </t>
  </si>
  <si>
    <t xml:space="preserve">IM20220001498 </t>
  </si>
  <si>
    <t xml:space="preserve">ID 807701/2022. CIG 7432554198. Cod.Prog. 10.9.3.A-FSEPON-INVALSI-2015-1. CUP F88C15001090006. Oggetto della missione: Visita Scuola Casaroli. Spese AG PE. Sacchella Piacenza 16-17/01/2023. PONVALUE (TAB 1497/2022 - AG 1498/2022 - FEE 1499/2022) </t>
  </si>
  <si>
    <t xml:space="preserve">IM20220001499 </t>
  </si>
  <si>
    <t xml:space="preserve">ID 807701/2022. CIG 7432554198. Cod.Prog. 10.9.3.A-FSEPON-INVALSI-2015-1. CUP F88C15001090006. Oggetto della missione: Visita Scuola Casaroli. Spese AG FEE PE. Sacchella Piacenza 16-17/01/2023. PONVALUE (TAB 1497/2022 - AG 1498/2022 - FEE 1499/2022) </t>
  </si>
  <si>
    <t xml:space="preserve">IM20220001500 </t>
  </si>
  <si>
    <t xml:space="preserve">ID 808659 ACCORDO QUADRO PROT. N. 4913 DEL 21 LUGLIO 2022 - contratto per la realizzazione di 5 volumi </t>
  </si>
  <si>
    <t xml:space="preserve">IM20220001502 </t>
  </si>
  <si>
    <t xml:space="preserve">Arretrati CCNL 2019-2021 II Variazione Delib. 93/2022 Prot. 8355/2022 - Adunanza del 5/12/2022 PERSONALE INDETERMINATO </t>
  </si>
  <si>
    <t xml:space="preserve">01 U 2022 1.1.1.001.01 11017 Arretrati per anni precedenti corrisposti al personale a tempo indeterminato (FOE) </t>
  </si>
  <si>
    <t xml:space="preserve">IM20220001503 </t>
  </si>
  <si>
    <t xml:space="preserve">Contributi vari su Arretrati CCNL 2019-2021 II Variazione Delib. 93/2022 Prot. 8355/2022 - Adunanza del 5/12/2022 PERSONALE INDETERMINATO </t>
  </si>
  <si>
    <t xml:space="preserve">01 U 2022 1.1.2.001.01 11028 Contributi obbligatori per il personale a tempo indeterminato (Arretrati FOE) </t>
  </si>
  <si>
    <t xml:space="preserve">IM20220001504 </t>
  </si>
  <si>
    <t xml:space="preserve">IRAP SU Arretrati CCNL 2019-2021 II Variazione Delib. 93/2022 Prot. 8355/2022 - Adunanza del 5/12/2022 PERSONALE INDETERMINATO </t>
  </si>
  <si>
    <t xml:space="preserve">01 U 2022 1.2.1.001.01 12008 IRAP a carico dell'ente sugli emolumenti al personale a tempo indeterminato (Arretrati FOE) </t>
  </si>
  <si>
    <t xml:space="preserve">IM20220001505 </t>
  </si>
  <si>
    <t xml:space="preserve">Arretrati CCNL 2019-2021 II Variazione Delib. 93/2022 Prot. 8355/2022 - Adunanza del 5/12/2022 PERSONALE DETERMINATO </t>
  </si>
  <si>
    <t xml:space="preserve">01 U 2022 1.1.1.001.05 11017 Arretrati per anni precedenti corrisposti al personale a tempo determinato (FOE) </t>
  </si>
  <si>
    <t xml:space="preserve">IM20220001506 </t>
  </si>
  <si>
    <t xml:space="preserve">Contributi vari su Arretrati CCNL 2019-2021 II Variazione Delib. 93/2022 Prot. 8355/2022 - Adunanza del 5/12/2022 PERSONALE DETERMINATO </t>
  </si>
  <si>
    <t xml:space="preserve">01 U 2022 1.1.2.001.01 11030 Contributi obbligatori per il personale a tempo determinato (Arretrati FOE) </t>
  </si>
  <si>
    <t xml:space="preserve">IM20220001507 </t>
  </si>
  <si>
    <t xml:space="preserve">IRAP SU Arretrati CCNL 2019-2021 II Variazione Delib. 93/2022 Prot. 8355/2022 - Adunanza del 5/12/2022 PERSONALE DETERMINATO </t>
  </si>
  <si>
    <t xml:space="preserve">01 U 2022 1.2.1.001.01 12004 IRAP a carico dell'ente sugli emolumenti al personale a tempo determinato (Arretrati FOE) </t>
  </si>
  <si>
    <t xml:space="preserve">IM20220001508 </t>
  </si>
  <si>
    <t xml:space="preserve">ERARIO PER IVA SPLIT PAYMENT(0004940) </t>
  </si>
  <si>
    <t xml:space="preserve">QUOTA IVA SPLIT PAYMENT PERIODO DICEMBRE 2022 SU MANDATO 2989 BANCO BPM SPA </t>
  </si>
  <si>
    <t xml:space="preserve">01 U 2022 7.1.3.001.01 71003 Versamenti di ritenute erariali su redditi da lavoro autonomo per conto terzi (PG) </t>
  </si>
  <si>
    <t xml:space="preserve">IM20220001509 </t>
  </si>
  <si>
    <t xml:space="preserve">ID 811957 GdL matematica G8 - 13/14 gennaio 2023 Bologna </t>
  </si>
  <si>
    <t xml:space="preserve">IM20220001510 </t>
  </si>
  <si>
    <t xml:space="preserve">IM20220001511 </t>
  </si>
  <si>
    <t xml:space="preserve">IM20220001512 </t>
  </si>
  <si>
    <t xml:space="preserve">ID 811793 Visite valutatori </t>
  </si>
  <si>
    <t xml:space="preserve">IM20220001514 </t>
  </si>
  <si>
    <t xml:space="preserve">PER SCUOLA DEMOCRATICA(0004265) </t>
  </si>
  <si>
    <t xml:space="preserve">ID 804143 quota sociale Associazione Per Scuola Democratica </t>
  </si>
  <si>
    <t xml:space="preserve">01 U 2022 1.3.2.099.03 13108 Quote di iscrizione ad associazioni (FOE) </t>
  </si>
  <si>
    <t xml:space="preserve">IM20220001515 </t>
  </si>
  <si>
    <t xml:space="preserve">VILLANI LEONARDO(0003454) </t>
  </si>
  <si>
    <t xml:space="preserve">Restituzione per Iban errato Arretrati 2019-2021 Prot.8202/2022 </t>
  </si>
  <si>
    <t xml:space="preserve">IM20220001516 </t>
  </si>
  <si>
    <t xml:space="preserve">BISCHETTI PAOLA(0005091) </t>
  </si>
  <si>
    <t xml:space="preserve">IM20220001517 </t>
  </si>
  <si>
    <t xml:space="preserve">ID 807721 Visita di valutazione Balestri Francesca 12-13 gennaio 2023 - Piombino (LI)-FEE </t>
  </si>
  <si>
    <t xml:space="preserve">IM20220001518 </t>
  </si>
  <si>
    <t xml:space="preserve">ID 807721 Visita di valutazione Balestri Francesca 12-13 gennaio 2023 - Piombino (LI)- Spese vitto alloggio </t>
  </si>
  <si>
    <t xml:space="preserve">IM20220001519 </t>
  </si>
  <si>
    <t xml:space="preserve">BALESTRI FRANCESCA(0006307) </t>
  </si>
  <si>
    <t xml:space="preserve">ID 807721 Visita di valutazione Balestri Francesca 12-13 gennaio 2023 - Piombino (LI)- Spese tabella di missione </t>
  </si>
  <si>
    <t xml:space="preserve">IM20220001526 </t>
  </si>
  <si>
    <t xml:space="preserve">Atto di pignoramento - Codice Identificativo: 97/2022/20474. Prot. (A) 5303/2022. Procedura esecutiva: 09720223220001898 (VI rata DICEMBRE) </t>
  </si>
  <si>
    <t xml:space="preserve">IM20220001527 </t>
  </si>
  <si>
    <t xml:space="preserve">ERNETTI CHIARA(0003155) </t>
  </si>
  <si>
    <t xml:space="preserve">IM20220001531 </t>
  </si>
  <si>
    <t xml:space="preserve">Atto di pignoramento - Codice Identificativo: 97/2022/20474. Prot. (A) 5303/2022. Procedura esecutiva: 09720223220001898 (VII rata DICEMBRE ES) </t>
  </si>
  <si>
    <t xml:space="preserve">IM20220001532 </t>
  </si>
  <si>
    <t xml:space="preserve">Quota INAIL per autoliquidazione 2022 </t>
  </si>
  <si>
    <t xml:space="preserve">01 U 2022 7.1.3.002.01 71003 Versamenti di ritenute previdenziali e assistenziali su redditi ds lavoro autonomo per conto terzi (PG) </t>
  </si>
  <si>
    <t xml:space="preserve">IM20220001533 </t>
  </si>
  <si>
    <t xml:space="preserve">01 U 2022 7.1.2.002.01 71004 Versamenti di ritenute previdenziali e assistenziali su redditi da lavoro dipendente riscosse per conto terzi (PG) </t>
  </si>
  <si>
    <t xml:space="preserve">IM20220001534 </t>
  </si>
  <si>
    <t xml:space="preserve">DIVERSI COMPONENTI COMMISSIONE CONCORSO (0002214) </t>
  </si>
  <si>
    <t xml:space="preserve">Commissione Determinazione Direttoriale n. 23 del 14/02/2022 Vichi M.-Vicari D.-Campodifiori E.-Nesci D. Determinazione Direttoriale n. 120 del 26 novembre 2021 </t>
  </si>
  <si>
    <t xml:space="preserve">IM20220001535 </t>
  </si>
  <si>
    <t xml:space="preserve">INPDAP SU Commissione Determinazione Direttoriale n. 23 del 14/02/2022 Vichi M.-Vicari D.-Campodifiori E.-Nesci D. Determinazione Direttoriale n. 120 del 26 novembre 2021 </t>
  </si>
  <si>
    <t xml:space="preserve">01 U 2022 1.4.1.003.01 11042 Contributi obbligatori per le Collaborazioni Fonti esterne (INPDAP/INAIL Componenti commissioni concorso selezione FOE) </t>
  </si>
  <si>
    <t xml:space="preserve">IM20220001536 </t>
  </si>
  <si>
    <t xml:space="preserve">INAIL SU Commissione Determinazione Direttoriale n. 23 del 14/02/2022 Vichi M.-Vicari D.-Campodifiori E.-Nesci D. Determinazione Direttoriale n. 120 del 26 novembre 2021 </t>
  </si>
  <si>
    <t xml:space="preserve">IM20220001537 </t>
  </si>
  <si>
    <t xml:space="preserve">IRAP SU Commissione Determinazione Direttoriale n. 23 del 14/02/2022 Vichi M.-Vicari D.-Campodifiori E.-Nesci D. Determinazione Direttoriale n. 120 del 26 novembre 2021 </t>
  </si>
  <si>
    <t xml:space="preserve">01 U 2022 1.2.1.001.01 12008 IRAP su emolumenti Collaborazioni Fonti esterne (Componenti commissioni concorso selezione FOE) </t>
  </si>
  <si>
    <t xml:space="preserve">IM20220001538 </t>
  </si>
  <si>
    <t xml:space="preserve">Commissione Determinazione Direttoriale n. 260 del 12/12/2022 Severoni A.-Biggera A.-Figura E.- Martino M. Determinazione Direttoriale n. 226 del 04 novembre 2022 </t>
  </si>
  <si>
    <t xml:space="preserve">IM20220001539 </t>
  </si>
  <si>
    <t xml:space="preserve">Commissione Determinazione Direttoriale n. 264 del 14/12/2022 VIGILANZA Amici-Annunziata-Balducci-catenacci-Cuzzuculi-D'Emma-Vongher Determinazione Direttoriale n. 226 del 04 novembre 2022 </t>
  </si>
  <si>
    <t xml:space="preserve">IM20220001540 </t>
  </si>
  <si>
    <t xml:space="preserve">INPDAP SU Commissione Determinazione Direttoriale n. 260 del 12/12/2022 Severoni A.-Biggera A.-Figura E.- Martino M. - Determinazione Direttoriale n. 264 del 14/12/2022 VIGILANZA Amici-Annunziata-Balducci-catenacci-Cuzzuculi-D'Emma-Vongher Detrminazione - </t>
  </si>
  <si>
    <t xml:space="preserve">IM20220001541 </t>
  </si>
  <si>
    <t xml:space="preserve">INPS SU Determinazione Direttoriale n. 264 del 14/12/2022 VIGILANZA Amici-Annunziata-Balducci-catenacci-Cuzzuculi-D'Emma-Vongher Detrminazione - Direttoriale n. 226 del 04 novembre 2022 </t>
  </si>
  <si>
    <t xml:space="preserve">IM20220001542 </t>
  </si>
  <si>
    <t xml:space="preserve">INAIL SU Commissione Determinazione Direttoriale n. 260 del 12/12/2022 Severoni A.-Biggera A.-Figura E.- Martino M. - Determinazione Direttoriale n. 264 del 14/12/2022 VIGILANZA Amici-Annunziata-Balducci-catenacci-Cuzzuculi-D'Emma-Vongher Detrminazione - D </t>
  </si>
  <si>
    <t xml:space="preserve">IM20220001543 </t>
  </si>
  <si>
    <t xml:space="preserve">IRAP SU Commissione Determinazione Direttoriale n. 260 del 12/12/2022 Severoni A.-Biggera A.-Figura E.- Martino M. - Determinazione Direttoriale n. 264 del 14/12/2022 VIGILANZA Amici-Annunziata-Balducci-catenacci-Cuzzuculi-D'Emma-Vongher Detrminazione - Di </t>
  </si>
  <si>
    <t xml:space="preserve">IM20220001544 </t>
  </si>
  <si>
    <t xml:space="preserve">Id: 821459 Arretrati TI accessori IEA - Indennità di cui all’art. 44 del CCNL 7.10.96, Ttabella D3.1 del CCNL Istruzione e ricerca 06/12/2022 </t>
  </si>
  <si>
    <t xml:space="preserve">IM20220001545 </t>
  </si>
  <si>
    <t xml:space="preserve">Contributi vari su Id: 821459 Arretrati TI accessori IEA - Indennità di cui all’art. 44 del CCNL 7.10.96, Ttabella D3.1 del CCNL Istruzione e ricerca 06/12/2022 </t>
  </si>
  <si>
    <t xml:space="preserve">IM20220001546 </t>
  </si>
  <si>
    <t xml:space="preserve">IRAP su Id: 821459 Arretrati TI accessori IEA - Indennità di cui all’art. 44 del CCNL 7.10.96, Ttabella D3.1 del CCNL Istruzione e ricerca 06/12/2022 </t>
  </si>
  <si>
    <t xml:space="preserve">IM20220001547 </t>
  </si>
  <si>
    <t xml:space="preserve">Id: 821459 Arretrati TD accessori IEA - Indennità di cui all’art. 44 del CCNL 7.10.96, Ttabella D3.1 del CCNL Istruzione e ricerca 06/12/2022 </t>
  </si>
  <si>
    <t xml:space="preserve">IM20220001548 </t>
  </si>
  <si>
    <t xml:space="preserve">Contributi vari su Id: 821459 Arretrati TD accessori IEA - Indennità di cui all’art. 44 del CCNL 7.10.96, Ttabella D3.1 del CCNL Istruzione e ricerca 06/12/2022 </t>
  </si>
  <si>
    <t xml:space="preserve">IM20220001549 </t>
  </si>
  <si>
    <t xml:space="preserve">IRAP su Id: 821459 Arretrati TD accessori IEA - Indennità di cui all’art. 44 del CCNL 7.10.96, Ttabella D3.1 del CCNL Istruzione e ricerca 06/12/2022 </t>
  </si>
  <si>
    <t xml:space="preserve">IM20220001550 </t>
  </si>
  <si>
    <t xml:space="preserve">Contratto prot. 6980 del 17/11/2022 - Determinazione 140/2018 id 429337/2018 Periodo 17/11/2022 - 31/10/2022. - CUP F88C15001090006. ATTRIBUZIONE DI INCARICHI AD ESPERTI ESTERNI - Profili A. PON VALUE. F. 9.1/2022/2025 </t>
  </si>
  <si>
    <t xml:space="preserve">IM20220001551 </t>
  </si>
  <si>
    <t xml:space="preserve">Contratto prot. 7134 del 21/11/2022 -Determinazione 140/2018 id 429337/2018 Periodo 21/11/2022 - 31/10/2022. CUP F88C15001090006. ATTRIBUZIONE DI INCARICHI AD ESPERTI ESTERNI - Profili A. PON VALUE. F. 9.1/2022/2025 </t>
  </si>
  <si>
    <t xml:space="preserve">IM20220001552 </t>
  </si>
  <si>
    <t xml:space="preserve">Contratto prot. 7133 del 21/11/2022 - Determinazione 140/2018 id 429337/2018 Periodo 21/11/2022 - 31/10/2022. CUP F88C15001090006. ATTRIBUZIONE DI INCARICHI AD ESPERTI ESTERNI - Profili A. PON VALUE. F. 9.1/2022/2025 </t>
  </si>
  <si>
    <t xml:space="preserve">IM20220001553 </t>
  </si>
  <si>
    <t xml:space="preserve">BUONO ELISABETTA(0006449) </t>
  </si>
  <si>
    <t xml:space="preserve">Contratto prot. 6984 del 16/11/2022 - Determinazione 140/2018 id 429337/2018 Periodo 16/11/2022 - 31/10/2022. CUP F88C15001090006. ATTRIBUZIONE DI INCARICHI AD ESPERTI ESTERNI - Profili A. PON VALUE. F. 9.1/2022/2025 </t>
  </si>
  <si>
    <t xml:space="preserve">IM20220001554 </t>
  </si>
  <si>
    <t xml:space="preserve">CECCACCI LAURA(0081224) </t>
  </si>
  <si>
    <t xml:space="preserve">Contratto prot. 7283 del 25/11/2022 - Determinazione 140/2018 id 429337/2018 Periodo 25/11/2022 - 31/10/2022. CUP F88C15001090006. ATTRIBUZIONE DI INCARICHI AD ESPERTI ESTERNI - Profili A. PON VALUE. F. 9.1/2022/2025 </t>
  </si>
  <si>
    <t xml:space="preserve">IM20220001555 </t>
  </si>
  <si>
    <t xml:space="preserve">Contratto prot. 7129 del 21/11/2022 - Determinazione 140/2018 id 429337/2018 Periodo 21/11/2022 - 31/10/2022. CUP F88C15001090006. ATTRIBUZIONE DI INCARICHI AD ESPERTI ESTERNI - Profili A. PON VALUE. F. 9.1/2022/2025 </t>
  </si>
  <si>
    <t xml:space="preserve">IM20220001556 </t>
  </si>
  <si>
    <t xml:space="preserve">DI NICOLANTONIO SILVIA(0006548) </t>
  </si>
  <si>
    <t xml:space="preserve">Contratto prot. 7132 del 21/11/2022 - Determinazione 140/2018 id 429337/2018 Periodo 21/11/2022 - 31/10/2022. CUP F88C15001090006. ATTRIBUZIONE DI INCARICHI AD ESPERTI ESTERNI - Profili A. PON VALUE. F. 9.1/2022/2025 </t>
  </si>
  <si>
    <t xml:space="preserve">IM20220001557 </t>
  </si>
  <si>
    <t xml:space="preserve">DI PETTA GRAZIA(0006549) </t>
  </si>
  <si>
    <t xml:space="preserve">Contratto prot. 7135 del 21/11/2022 - Determinazione 140/2018 id 429337/2018 Periodo 21/11/2022 - 31/10/2022. CUP F88C15001090006. ATTRIBUZIONE DI INCARICHI AD ESPERTI ESTERNI - Profili A. PON VALUE. F. 9.1/2022/2025 </t>
  </si>
  <si>
    <t xml:space="preserve">IM20220001558 </t>
  </si>
  <si>
    <t xml:space="preserve">FONTANA ANGELA(0006190) </t>
  </si>
  <si>
    <t xml:space="preserve">Contratto prot. 6846 del 10/11/2022 - Determinazione 140/2018 id 429337/2018 Periodo 10/11/2022 - 31/10/2022. CUP F88C15001090006. ATTRIBUZIONE DI INCARICHI AD ESPERTI ESTERNI - Profili A. PON VALUE. F. 9.1/2022/2025 </t>
  </si>
  <si>
    <t xml:space="preserve">IM20220001559 </t>
  </si>
  <si>
    <t xml:space="preserve">GIOISIS CLAUDIO(0007420) </t>
  </si>
  <si>
    <t xml:space="preserve">Contratto prot. 7128 del 21/11/2022 - Determinazione 140/2018 id 429337/2018 Periodo 21/11/2022 - 31/10/2022. CUP F88C15001090006. ATTRIBUZIONE DI INCARICHI AD ESPERTI ESTERNI - Profili A. PON VALUE. F. 9.1/2022/2025 </t>
  </si>
  <si>
    <t xml:space="preserve">IM20220001560 </t>
  </si>
  <si>
    <t xml:space="preserve">LIPPI VALENTINA(0006365) </t>
  </si>
  <si>
    <t xml:space="preserve">Contratto prot. 6983 del 16/11/2022 - Determinazione 140/2018 id 429337/2018 Periodo 16/11/2022 - 31/10/2022. CUP F88C15001090006. ATTRIBUZIONE DI INCARICHI AD ESPERTI ESTERNI - Profili A. PON VALUE. F. 9.1/2022/2025 </t>
  </si>
  <si>
    <t xml:space="preserve">IM20220001561 </t>
  </si>
  <si>
    <t xml:space="preserve">Anno 2022 - Prot. 4534/2020 Patto aggiuntivo al contratto individuale di lavoro prot. n. 0011119/2008 - proroga telelavoro dott.ssa Elisa CAPONERA decorrenza 18/09/2020-17/09/2022 (competenza 28/09/2022 - 31/12/2022) </t>
  </si>
  <si>
    <t xml:space="preserve">IM20220001562 </t>
  </si>
  <si>
    <t xml:space="preserve">FARACI FLORINDA(0005042) </t>
  </si>
  <si>
    <t xml:space="preserve">Prot. 463/2022. Patto aggiuntivo al contratto individuale di lavoro prot. n. 1667/2020 - telelavoro dott.ssa FARACI decorrenza 01/02/2022- 31/01/2023 (competenza 01/02/2022 - 31/12/2022) </t>
  </si>
  <si>
    <t xml:space="preserve">IM20220001563 </t>
  </si>
  <si>
    <t xml:space="preserve">MEDERI SILVIA(0001099) </t>
  </si>
  <si>
    <t xml:space="preserve">Prot. 303/2022. Patto aggiuntivo al contratto individuale di lavoro prot. n. 1703/2017 - telelavoro sig.ra MEDERI decorrenza 15/01/2022 - 14/01/2023 (competenza 15/01/2022 - 31/12/2022) </t>
  </si>
  <si>
    <t xml:space="preserve">IM20220001564 </t>
  </si>
  <si>
    <t xml:space="preserve">NICOTERA SARA(0001014) </t>
  </si>
  <si>
    <t xml:space="preserve">Prot. 2698/2022. Patto aggiuntivo al contratto individuale di lavoro prot. n. 1081/2017 - proroga telelavoro sig.ra NICOTERA decorrenza 01/05/2022 - 31/08/2022 </t>
  </si>
  <si>
    <t xml:space="preserve">IM20220001565 </t>
  </si>
  <si>
    <t xml:space="preserve">PAPINI MONICA(0002929) </t>
  </si>
  <si>
    <t xml:space="preserve">Prot. 3277/2022. Patto aggiuntivo al contratto individuale di lavoro prot. n. 1822/2017 - proroga telelavoro dott.ssa PAPINI decorrenza 01/06/2022 - 31/12/2022 (competenza 01/06/2022 - 31/12/2022) </t>
  </si>
  <si>
    <t xml:space="preserve">IM20220001566 </t>
  </si>
  <si>
    <t xml:space="preserve">Prot. 2153/2022. Fatture per postazione telelavoro dott.ssa PAPINI </t>
  </si>
  <si>
    <t xml:space="preserve">IM20220001567 </t>
  </si>
  <si>
    <t xml:space="preserve">PANARIELLO MARCELLA(0013245) </t>
  </si>
  <si>
    <t xml:space="preserve">Contratto prot. 6981 del 16/11/2022 - Determinazione 140/2018 id 429337/2018 Periodo 16/11/2022 - 31/10/2022. CUP F88C15001090006. ATTRIBUZIONE DI INCARICHI AD ESPERTI ESTERNI - Profili A. PON VALUE. F. 9.1/2022/2025 </t>
  </si>
  <si>
    <t xml:space="preserve">IM20220001568 </t>
  </si>
  <si>
    <t xml:space="preserve">PAOLETTI FILOMENA(0006317) </t>
  </si>
  <si>
    <t xml:space="preserve">Contratto prot.7137 del 21/11/2022 - Determinazione 140/2018 id 429337/2018 Periodo 21/11/2022 - 31/10/2022. CUP F88C15001090006. ATTRIBUZIONE DI INCARICHI AD ESPERTI ESTERNI - Profili A. PON VALUE. F. 9.1/2022/2025 </t>
  </si>
  <si>
    <t xml:space="preserve">IM20220001569 </t>
  </si>
  <si>
    <t xml:space="preserve">PECORARO LOREDANA(0006316) </t>
  </si>
  <si>
    <t xml:space="preserve">Contratto prot. 7130 del 21/11/2022 - Determinazione 140/2018 id 429337/2018 Periodo 21/11/2022 - 31/10/2022. CUP F88C15001090006. ATTRIBUZIONE DI INCARICHI AD ESPERTI ESTERNI - Profili A. PON VALUE. F. 9.1/2022/2025 </t>
  </si>
  <si>
    <t xml:space="preserve">IM20220001570 </t>
  </si>
  <si>
    <t xml:space="preserve">Contratto prot. 6844 del 10/11/2022 - Determinazione 140/2018 id 429337/2018 Periodo 10/11/2022 - 31/10/2022. CUP F88C15001090006. ATTRIBUZIONE DI INCARICHI AD ESPERTI ESTERNI - Profili A. PON VALUE. F. 9.1/2022/2025 </t>
  </si>
  <si>
    <t xml:space="preserve">IM20220001571 </t>
  </si>
  <si>
    <t xml:space="preserve">Contratto prot. 7131 del 21/11/2022 - Determinazione 140/2018 id 429337/2018 Periodo 21/11/2022 - 31/10/2022. CUP F88C15001090006. ATTRIBUZIONE DI INCARICHI AD ESPERTI ESTERNI - Profili A. PON VALUE. F. 9.1/2022/2025 </t>
  </si>
  <si>
    <t xml:space="preserve">IM20220001572 </t>
  </si>
  <si>
    <t xml:space="preserve">SCOTTO DI CLEMENTE LUCIA(0002706) </t>
  </si>
  <si>
    <t xml:space="preserve">Contratto prot. 6847 del 10/11/2022 - Determinazione 140/2018 id 429337/2018 Periodo 10/11/2022 - 31/10/2022. CUP F88C15001090006. ATTRIBUZIONE DI INCARICHI AD ESPERTI ESTERNI - Profili A. PON VALUE. F. 9.1/2022/2025 </t>
  </si>
  <si>
    <t xml:space="preserve">IM20220001573 </t>
  </si>
  <si>
    <t xml:space="preserve">SILVESTRI ALESSANDRA(0081266) </t>
  </si>
  <si>
    <t xml:space="preserve">Contratto prot. 7172 del 21/11/2022 - Determinazione 140/2018 id 429337/2018 Periodo 21/11/2022 - 31/10/2022. CUP F88C15001090006. ATTRIBUZIONE DI INCARICHI AD ESPERTI ESTERNI - Profili A. PON VALUE. F. 9.1/2022/2025 </t>
  </si>
  <si>
    <t xml:space="preserve">IM20220001574 </t>
  </si>
  <si>
    <t xml:space="preserve">SORRENTINO ROSALBA(0002617) </t>
  </si>
  <si>
    <t xml:space="preserve">Contratto prot. 7136 del 21/11/2022 - Determinazione 140/2018 id 429337/2018 Periodo 21/11/2022 - 31/10/2022. CUP F88C15001090006. ATTRIBUZIONE DI INCARICHI AD ESPERTI ESTERNI - Profili A. PON VALUE. F. 9.1/2022/2025 </t>
  </si>
  <si>
    <t xml:space="preserve">IM20220001575 </t>
  </si>
  <si>
    <t xml:space="preserve">VERONICO MARIA(0006301) </t>
  </si>
  <si>
    <t xml:space="preserve">Contratto prot. 7153 del 22/11/2022 - Determinazione 140/2018 id 429337/2018 Periodo 22/11/2022 - 31/10/2022. CUP F88C15001090006. ATTRIBUZIONE DI INCARICHI AD ESPERTI ESTERNI - Profili A. PON VALUE. F. 9.1/2022/2025 </t>
  </si>
  <si>
    <t xml:space="preserve">IM20220001576 </t>
  </si>
  <si>
    <t xml:space="preserve">Contratto prot. 6982 del 16/11/2022 - Determinazione 140/2018 id 429337/2018 Periodo 16/11/2022 - 31/10/2022. CUP F88C15001090006. ATTRIBUZIONE DI INCARICHI AD ESPERTI ESTERNI - Profili A. PON VALUE. F. 9.1/2022/2025 </t>
  </si>
  <si>
    <t xml:space="preserve">IM20220001577 </t>
  </si>
  <si>
    <t xml:space="preserve">ANAC Autorita' Nazionale Anticorruzione (0003561) </t>
  </si>
  <si>
    <t xml:space="preserve">Id:827671 Contributo - MAV I-II-III-IV Quadrimestre Anno 2022 Fascicolo 10.2.1|2023|15 </t>
  </si>
  <si>
    <t xml:space="preserve">01 U 2022 1.2.1.099.99 12018 Altre imposte e tasse a carico dell'ente (FOE) </t>
  </si>
  <si>
    <t xml:space="preserve">IM20220001884 </t>
  </si>
  <si>
    <t xml:space="preserve">LA CANDIDA S.R.L. GLOBAL SERVICE(0004694) </t>
  </si>
  <si>
    <t xml:space="preserve">CIG 7698512513 PROT. INC. 323 DEL 17/01/2019 ID 454461 Servizio di pulizia e sanificazione ordinaria dei locali della sede dell'INVALSI in Via Angelo Bargoni, 8 - Roma piano seconda FASC. 11.6|2018|152 </t>
  </si>
  <si>
    <t xml:space="preserve">IM20220002011 </t>
  </si>
  <si>
    <t xml:space="preserve">EASYCOM SISTEMI SRL(0004780) </t>
  </si>
  <si>
    <t xml:space="preserve">CIG Z1F2B012A0 PROT. INC. 253 DEL 14/01/2020 ID: 540379/2019. Servizio di manutenzione ordinaria della durata di 36 mesi (dal 15/01/2020 al 14/01/2023): N. 2 impianti Antintrusione; N. 3 impianti Antincendio; N. 2 impianti di Videosorveglianza. (rettifica </t>
  </si>
  <si>
    <t>CONTO CONSUNTIVO 2022: ELENCO IMPEGNI ANNI PRECEDENTI</t>
  </si>
  <si>
    <t xml:space="preserve">IM20150000250 </t>
  </si>
  <si>
    <t xml:space="preserve">Prot. 1096 dell'11/02/2015 - Acquisizione di e-Books sul catalogo EBSCOhost Collection Manager - Lotto CIG ZD41321C3D </t>
  </si>
  <si>
    <t xml:space="preserve">01 U 2015 2.2.1.099.01 22024 Materiale bibliografico </t>
  </si>
  <si>
    <t xml:space="preserve">IM20150002336 </t>
  </si>
  <si>
    <t xml:space="preserve">NUOVA EDIL SCAVI SRL(0004028) </t>
  </si>
  <si>
    <t xml:space="preserve">Prot. 9019 del 11/11/15 incarico per la realizzazione dei lavori di apertura stradale e riparazione conduttura via Cardinal Massaia Frascati CIG ZAF170CB67 </t>
  </si>
  <si>
    <t xml:space="preserve">01 U 2015 1.3.02.099.99 13115 Altri servizi non altrimenti classificabili </t>
  </si>
  <si>
    <t xml:space="preserve">IM20150002382 </t>
  </si>
  <si>
    <t xml:space="preserve">SCUOLA VATICANA DI BIBLIOTECONOMIA(0004123) </t>
  </si>
  <si>
    <t xml:space="preserve">Prot. 225 del 11/01/2016- Incarico per affidamento del servizio di formazione del personale assegnato alla BIblioteca dell'INVALSI - Lotto CIG Z2417F37A4 </t>
  </si>
  <si>
    <t xml:space="preserve">01 U 2015 1.3.02.004.01 13042 Acquisto di servizi per la formazione generica e discrezionale </t>
  </si>
  <si>
    <t xml:space="preserve">IM20150002385 </t>
  </si>
  <si>
    <t xml:space="preserve">ENEL SERVIZIO ELETTRICO SPA(0001367) </t>
  </si>
  <si>
    <t xml:space="preserve">Servizio di energia elettrica mese novembre 2015 - Villa Falconieri Via Borromini, 5 - Frascati </t>
  </si>
  <si>
    <t xml:space="preserve">01 U 2015 1.3.02.005.04 13046 Energia elettrica </t>
  </si>
  <si>
    <t xml:space="preserve">IM20160000016 </t>
  </si>
  <si>
    <t xml:space="preserve">QUINARY SPA(0004149) </t>
  </si>
  <si>
    <t xml:space="preserve">Prot. 676 del 26/01/2016 ODA 2697718 acquisizione certificato instant ssl premium durata triennale determina 7/2016 CIG Z221832029 </t>
  </si>
  <si>
    <t xml:space="preserve">01 U 2016 1.3.02.099.99 13115 Altri servizi non altrimenti classificabili </t>
  </si>
  <si>
    <t xml:space="preserve">IM20160000061 </t>
  </si>
  <si>
    <t xml:space="preserve">AUGUSTUS SPV COLLECTION ACCOUNT(0004229) </t>
  </si>
  <si>
    <t xml:space="preserve">Ordinanza di assegnazione di somme da dipendente da trattenere da GENNAIO a DICEMBRE n. 154/2012 Tribunale di Velletri </t>
  </si>
  <si>
    <t xml:space="preserve">01 U 2016 7.1.02.099.99 71002 Versamento di altre ritenute n.a.c </t>
  </si>
  <si>
    <t xml:space="preserve">IM20160000832 </t>
  </si>
  <si>
    <t xml:space="preserve">Prot. 8829 del 16/09/2016 - Incarico per la sottoscrizione per l'anno 2016 alla banca dati EBSCOhost per acquisto di e-book Lotto CIG Z5D1B32B60 </t>
  </si>
  <si>
    <t xml:space="preserve">01 U 2016 2.2.1.099.01 22024 Materiale bibliografico </t>
  </si>
  <si>
    <t xml:space="preserve">IM20160000907 </t>
  </si>
  <si>
    <t xml:space="preserve">INPS Incarico di prestazione di lavoro autonomo occasionale - 6 mesi dal 15/02 al 15/07/2016 (vd doc allegato) </t>
  </si>
  <si>
    <t xml:space="preserve">01 U 2016 1.1.02.001.01 11042 Contributi obbligatori per le Collaborazioni Fonti esterne </t>
  </si>
  <si>
    <t xml:space="preserve">IM20160000953 </t>
  </si>
  <si>
    <t xml:space="preserve">SEVERONI ANTONIO(0001035) </t>
  </si>
  <si>
    <t xml:space="preserve">Restituzione Prot. 7220 del 12/07/16 Infortunio/Malattia n. 514408961 31/05/16 Severoni A. </t>
  </si>
  <si>
    <t xml:space="preserve">01 U 2016 7.2.99.099.99 71012 Altre uscite per conto terzi n.a.c. </t>
  </si>
  <si>
    <t xml:space="preserve">IM20160001285 </t>
  </si>
  <si>
    <t xml:space="preserve">ISTITUTO LEONARDO DA VINCI - G. RODARI 9(0004291) </t>
  </si>
  <si>
    <t xml:space="preserve">Restituzione per IBAN errato da mandato 2456 - bon. a fav. ist. L. da Vinci cc estinto </t>
  </si>
  <si>
    <t xml:space="preserve">01 U 2016 7.1.99.001.01 71013 Spese non andate a buon fine </t>
  </si>
  <si>
    <t xml:space="preserve">IM20160001346 </t>
  </si>
  <si>
    <t xml:space="preserve">Spese energia elettrica Villa Faconieri Anno 2015 e periodo gennaio giugno 2016 </t>
  </si>
  <si>
    <t xml:space="preserve">01 U 2016 1.3.02.005.04 13046 Energia elettrica </t>
  </si>
  <si>
    <t xml:space="preserve">IM20170000297 </t>
  </si>
  <si>
    <t xml:space="preserve">DIVERSI NOMINATIVI(0002898) </t>
  </si>
  <si>
    <t xml:space="preserve">Compenso esperti costruzioni prove di apprendimento per anno 2016 </t>
  </si>
  <si>
    <t xml:space="preserve">01 U 2017 1.3.02.010.01 13078 Incarichi libero professionali di studi, ricerca e consulenza (PON CBT) </t>
  </si>
  <si>
    <t xml:space="preserve">IM20170000298 </t>
  </si>
  <si>
    <t xml:space="preserve">IRAP su diversi nominativi - incarichi esperti costruzione prove di apprendimento (compenso provv 297/2016)per anno 2016 </t>
  </si>
  <si>
    <t xml:space="preserve">01 U 2017 1.2.01.001.01 12004 IRAP a carico dell'ente sugli emolumenti al personale consulenze (PON CBT) </t>
  </si>
  <si>
    <t xml:space="preserve">IM20170001262 </t>
  </si>
  <si>
    <t xml:space="preserve">INPS su diversi nominativi - incarichi esperti costruzione prove di apprendimento (compenso provv 297/2016)per anno 2016 </t>
  </si>
  <si>
    <t xml:space="preserve">01 U 2017 1.1.02.001.01 11030 Contributi obbligatori per il personale assegni ricerca (INPS PON CBT) </t>
  </si>
  <si>
    <t xml:space="preserve">IM20170001417 </t>
  </si>
  <si>
    <t xml:space="preserve">DIVERSI NOMINATIVI INT. SEL. 3/2016(0005080) </t>
  </si>
  <si>
    <t xml:space="preserve">Lordo - Estensione del contratto degli autori delle prove Nazionali </t>
  </si>
  <si>
    <t xml:space="preserve">01 U 2017 1.3.02.010.01 13078 Incarichi libero professionali di studi, ricerca e consulenza (PROVE NAZ) </t>
  </si>
  <si>
    <t xml:space="preserve">IM20170001418 </t>
  </si>
  <si>
    <t xml:space="preserve">INPS Estensione del contratto degli autori delle prove Nazionali </t>
  </si>
  <si>
    <t xml:space="preserve">01 U 2017 1.1.02.001.01 11030 Contributi obbligatori per consulenti (INPS PROVE NAZ) </t>
  </si>
  <si>
    <t xml:space="preserve">IM20170001628 </t>
  </si>
  <si>
    <t xml:space="preserve">BRANTRA TRANSLATION BVBA(0000768) </t>
  </si>
  <si>
    <t xml:space="preserve">CIG ZA420AF826 Prot. 9098 del 09/11/2017 - Servizio di traduzione dall'inglese dei materiali per la realizzazione delle indagini internazionali OCSE-PISA 2018 Main Study e IEA eTIMSS 2019 Field Trail - (FASC.11.6/2017/77) </t>
  </si>
  <si>
    <t xml:space="preserve">01 U 2017 1.3.02.099.99 13115 Altri servizi non altrimenti classificabili (INDAG INTER traduzioni) </t>
  </si>
  <si>
    <t xml:space="preserve">IM20170001632 </t>
  </si>
  <si>
    <t xml:space="preserve">Cena di Rappresentanza - Roma 06/11/2017 - Responsabile Laura Palmerio </t>
  </si>
  <si>
    <t xml:space="preserve">01 U 2017 1.3.02.099.11 13114 Servizi per attivita' di rappresentanza </t>
  </si>
  <si>
    <t xml:space="preserve">IM20170001907 </t>
  </si>
  <si>
    <t xml:space="preserve">IRAP SU RICHIESTA COMPENSO PER N. 10 ESPERTI COSTRUZIONI PROVE APPRNDIMENTO/MATEMATICA/ITALIANO GENNAIO 2018-DICEMBRE 2020 (IMP 1906/2017) </t>
  </si>
  <si>
    <t xml:space="preserve">01 U 2017 1.2.01.001.01 12004 Imposta regionale sulle attivita' produttive a carico dell'ente sugli emolumenti Autore/Fonti esterne (PROVE NAZ) </t>
  </si>
  <si>
    <t xml:space="preserve">IM20170002098 </t>
  </si>
  <si>
    <t xml:space="preserve">PROT INC. 2227-2228/2018 N. 2 ESPERTI - CASTELLO ERIK E DE FABRITIIS PAOLA - PER RICERCA DIDATTICA EDUCATIVA MEDIANTE BANCA DATI (SEL 9/2017 FASC. 9.1/2018/7) </t>
  </si>
  <si>
    <t xml:space="preserve">IM20170002099 </t>
  </si>
  <si>
    <t xml:space="preserve">INPS SU CASTELLO ERIK E DE FABRITIIS PAOLA -PROT INC. 2227-2228/2018 N. 2 ESPERTI PER RICERCA DIDATTICA EDUCATIVA MEDIANTE BANCA DATI (SEL 9/2017 FASC. 9.1/2018/7) VD IMP 2098/2017 </t>
  </si>
  <si>
    <t xml:space="preserve">IM20170002107 </t>
  </si>
  <si>
    <t xml:space="preserve">IRAP SU CASTELLO ERIK E DE FABRITIIS PAOLA -PROT INC. 2227-2228/2018 N. 2 ESPERTI PER RICERCA DIDATTICA EDUCATIVA MEDIANTE BANCA DATI (SEL 9/2017 FASC. 9.1/2018/7) VD IMP 2098/2017 </t>
  </si>
  <si>
    <t xml:space="preserve">IM20170002239 </t>
  </si>
  <si>
    <t xml:space="preserve">Richiesta selezione 4-12 formatori di alta qualificazione </t>
  </si>
  <si>
    <t xml:space="preserve">01 U 2017 1.3.02.010.01 13078 Incarichi libero professionali di studi, ricerca e consulenza (PON PRODIS) </t>
  </si>
  <si>
    <t xml:space="preserve">IM20170002240 </t>
  </si>
  <si>
    <t xml:space="preserve">INPS 4-12 formatori di alta qualificazione (lordo imp 2239/2017) </t>
  </si>
  <si>
    <t xml:space="preserve">01 U 2017 1.1.02.001.01 11030 Contributi obbligatori per il personale consulenze (INPS PON PRODIS) </t>
  </si>
  <si>
    <t xml:space="preserve">IM20170002272 </t>
  </si>
  <si>
    <t xml:space="preserve">Ordinanza di assegnazione di somme da dipendente da trattenere da GENNAIO a DICEMBRE Anno 2017 n. 154/2012 Tribunale di Velletri </t>
  </si>
  <si>
    <t xml:space="preserve">01 U 2017 7.1.02.099.99 71011 Altre uscite per partite di giro </t>
  </si>
  <si>
    <t xml:space="preserve">IM20170002319 </t>
  </si>
  <si>
    <t xml:space="preserve">Fornitura Energia Elettrica Anno 2017 </t>
  </si>
  <si>
    <t xml:space="preserve">01 U 2017 1.3.02.005.04 13046 Energia elettrica </t>
  </si>
  <si>
    <t xml:space="preserve">IM20180000008 </t>
  </si>
  <si>
    <t xml:space="preserve">GARUTI ROSSELLA(0002403) </t>
  </si>
  <si>
    <t xml:space="preserve">IPA 2635 Tab miss. </t>
  </si>
  <si>
    <t xml:space="preserve">01 U 2018 1.3.02.002.02 13033 Indennità di missione e di trasferta - Personale esterno (CBT) </t>
  </si>
  <si>
    <t xml:space="preserve">IM20180000011 </t>
  </si>
  <si>
    <t xml:space="preserve">IPA 2645 Tab miss. </t>
  </si>
  <si>
    <t xml:space="preserve">01 U 2018 1.3.02.002.01 13030 Missioni del personale dipendente (PON CBT) </t>
  </si>
  <si>
    <t xml:space="preserve">IM20180000017 </t>
  </si>
  <si>
    <t xml:space="preserve">IPA 2648-2649 Tab miss. </t>
  </si>
  <si>
    <t xml:space="preserve">01 U 2018 1.3.02.002.02 13033 Indennità di missione e di trasferta - Personale esterno (PROVE NAZ) </t>
  </si>
  <si>
    <t xml:space="preserve">IM20180000030 </t>
  </si>
  <si>
    <t xml:space="preserve">IPA 2658-2659 Tab. miss </t>
  </si>
  <si>
    <t xml:space="preserve">01 U 2018 1.3.02.002.01 13030 Missioni del personale dipendente (PROVE NAZ) </t>
  </si>
  <si>
    <t xml:space="preserve">IM20180000031 </t>
  </si>
  <si>
    <t xml:space="preserve">PIETRACCI RICCARDO(0002999) </t>
  </si>
  <si>
    <t xml:space="preserve">IPA 2661-2676 Tab miss. PIETRACCI 16-17/01/2018 BOLOGNAFormazione operatori contatti telefonici scuole - PISA 2018 </t>
  </si>
  <si>
    <t xml:space="preserve">01 U 2018 1.3.02.002.01 13030 Missioni del personale dipendente (INDAG INTER) </t>
  </si>
  <si>
    <t xml:space="preserve">IM20180000034 </t>
  </si>
  <si>
    <t xml:space="preserve">IPA 2667-2669-2673-2674-2677 tab. Miss. Cup: F88C15001090006 - 10.9.3.A-FSEPON-INVALSI-2015-1 </t>
  </si>
  <si>
    <t xml:space="preserve">01 U 2018 1.3.02.002.01 13030 Missioni del personale dipendente (PON VALUE) </t>
  </si>
  <si>
    <t xml:space="preserve">IM20180000042 </t>
  </si>
  <si>
    <t xml:space="preserve">CELLAMARE SAVINA(0000972) </t>
  </si>
  <si>
    <t xml:space="preserve">IPA 2664 -2665 Tab miss. </t>
  </si>
  <si>
    <t xml:space="preserve">IM20180000056 </t>
  </si>
  <si>
    <t xml:space="preserve">IPA 2678 Tab miss. </t>
  </si>
  <si>
    <t xml:space="preserve">IM20180000059 </t>
  </si>
  <si>
    <t xml:space="preserve">IPA 2666-2691 tab miss. </t>
  </si>
  <si>
    <t xml:space="preserve">IM20180000064 </t>
  </si>
  <si>
    <t xml:space="preserve">IPA 2690 Tab miss. </t>
  </si>
  <si>
    <t xml:space="preserve">01 U 2018 1.3.02.002.02 13033 Indennità di missione e di trasferta - Personale esterno (VALUE) </t>
  </si>
  <si>
    <t xml:space="preserve">IM20180000070 </t>
  </si>
  <si>
    <t xml:space="preserve">IPA 2679 Tab miss. </t>
  </si>
  <si>
    <t xml:space="preserve">IM20180000071 </t>
  </si>
  <si>
    <t xml:space="preserve">IPA 2686 Tab miss. </t>
  </si>
  <si>
    <t xml:space="preserve">IM20180000077 </t>
  </si>
  <si>
    <t xml:space="preserve">IPA 2692 Tab miss. </t>
  </si>
  <si>
    <t xml:space="preserve">IM20180000082 </t>
  </si>
  <si>
    <t xml:space="preserve">IPA 2697-2698-2699 Tab miss. </t>
  </si>
  <si>
    <t xml:space="preserve">IM20180000085 </t>
  </si>
  <si>
    <t xml:space="preserve">IPA 2671-2672-2685 Integrazione gruppo 012 IMP. del 2017: 2198,2199, 2200 </t>
  </si>
  <si>
    <t xml:space="preserve">IM20180000094 </t>
  </si>
  <si>
    <t xml:space="preserve">IPA 2701 TAB. MISS. </t>
  </si>
  <si>
    <t xml:space="preserve">IM20180000099 </t>
  </si>
  <si>
    <t xml:space="preserve">IPA 2706 2707-2708-2709-2710-2711 017_2018_A1_ITA </t>
  </si>
  <si>
    <t xml:space="preserve">IM20180000118 </t>
  </si>
  <si>
    <t xml:space="preserve">Tab. Miss. IPA da 2613 a 2619 016_2018_A1_ITA </t>
  </si>
  <si>
    <t xml:space="preserve">IM20180000124 </t>
  </si>
  <si>
    <t xml:space="preserve">Integr. PROVV. 2229/2017_2018 </t>
  </si>
  <si>
    <t xml:space="preserve">IM20180000140 </t>
  </si>
  <si>
    <t xml:space="preserve">IPA 2720 - 2731 Riunione prove ITA </t>
  </si>
  <si>
    <t xml:space="preserve">IM20180000143 </t>
  </si>
  <si>
    <t xml:space="preserve">IPA 2732-2733 tab. MISS. 015_2018_A1_ENG Disposizione 3/2018 ENGNEWPRIM Profili ENGNEWSEC1 e ENGNEWSEC2 </t>
  </si>
  <si>
    <t xml:space="preserve">IM20180000145 </t>
  </si>
  <si>
    <t xml:space="preserve">IPA 2737 tab. MISS 015_2018_A1 </t>
  </si>
  <si>
    <t xml:space="preserve">IM20180000154 </t>
  </si>
  <si>
    <t xml:space="preserve">IPA 2740 Tab. Miss. </t>
  </si>
  <si>
    <t xml:space="preserve">IM20180000158 </t>
  </si>
  <si>
    <t xml:space="preserve">IPA 2683 Madrid - Spagna </t>
  </si>
  <si>
    <t xml:space="preserve">01 U 2018 1.3.02.002.02 13033 Indennità di missione e di trasferta - Personale esterno (INDAG INTER) </t>
  </si>
  <si>
    <t xml:space="preserve">IM20180000162 </t>
  </si>
  <si>
    <t xml:space="preserve">018_2018_A1_ENG IPA 2739 TAB. MISS. </t>
  </si>
  <si>
    <t xml:space="preserve">01 U 2018 1.3.02.002.05 13038 Spese per l'organizzazione di convegni (PON CBT) </t>
  </si>
  <si>
    <t xml:space="preserve">IM20180000181 </t>
  </si>
  <si>
    <t xml:space="preserve">Celdes S.r.l.(0003325) </t>
  </si>
  <si>
    <t xml:space="preserve">Prot. 3351 del 16/03/2018 RDO 1874356 CIG Z12227235D - Rdo 1874356 - Acquisto monografie - Materiale bibliografico (FOE)- Fasc. 7.2/2018/22 - ID 400303 </t>
  </si>
  <si>
    <t xml:space="preserve">01 U 2018 2.2.1.099.01 22024 Materiale bibliografico (FOE) </t>
  </si>
  <si>
    <t xml:space="preserve">IM20180000184 </t>
  </si>
  <si>
    <t xml:space="preserve">IPA 2764 </t>
  </si>
  <si>
    <t xml:space="preserve">IM20180000185 </t>
  </si>
  <si>
    <t xml:space="preserve">IPA 2762 Tab. MISS. </t>
  </si>
  <si>
    <t xml:space="preserve">IM20180000189 </t>
  </si>
  <si>
    <t xml:space="preserve">Modulo richiesta n. 3 incontri CPIA 20-21-22 feb </t>
  </si>
  <si>
    <t xml:space="preserve">IM20180000192 </t>
  </si>
  <si>
    <t xml:space="preserve">01 U 2018 1.3.02.002.05 13038 Spese per l'organizzazione di convegni (PON VALUE) </t>
  </si>
  <si>
    <t xml:space="preserve">IM20180000202 </t>
  </si>
  <si>
    <t xml:space="preserve">In IMP. PE 2199 ora TAB MISS: Garuti, Orlandoni, Bassani e Bolondi </t>
  </si>
  <si>
    <t xml:space="preserve">IM20180000203 </t>
  </si>
  <si>
    <t xml:space="preserve">ipa 2763 tab. MISS. </t>
  </si>
  <si>
    <t xml:space="preserve">IM20180000206 </t>
  </si>
  <si>
    <t xml:space="preserve">ipa 2813 Tab. Miss. </t>
  </si>
  <si>
    <t xml:space="preserve">IM20180000209 </t>
  </si>
  <si>
    <t xml:space="preserve">ipa 2700 Tab. Miss. </t>
  </si>
  <si>
    <t xml:space="preserve">IM20180000230 </t>
  </si>
  <si>
    <t xml:space="preserve">MAGGIOLI S.P.A.(0001187) </t>
  </si>
  <si>
    <t xml:space="preserve">Prot. 2666 del 23/02/2018 CIG ZB822793C2 Incarico per l’affidamento del servizio di formazione del personale assegnato al Settore Trattamento economico, ”LE NUOVE COLLABORAZIONI AUTONOME DOPO I DECRETI MADIA E IL JOBS ACT AUTONOMI. Dal conferimento alla li </t>
  </si>
  <si>
    <t xml:space="preserve">01 U 2018 1.3.02.004.99 13042 Acquisto di servizi per la formazione generica e discrezionale (FOE) </t>
  </si>
  <si>
    <t xml:space="preserve">IM20180000234 </t>
  </si>
  <si>
    <t xml:space="preserve">Incontro Presidente INVALSI 26/02/2018 Colazione di lavoro presso la sede INVALSI </t>
  </si>
  <si>
    <t xml:space="preserve">IM20180000235 </t>
  </si>
  <si>
    <t xml:space="preserve">IM20180000240 </t>
  </si>
  <si>
    <t xml:space="preserve">CAVICCHIOLO ELISA(0003453) </t>
  </si>
  <si>
    <t xml:space="preserve">018_2018_A1_ENG. Bologna 01-03-2018 al giorno: 10-03-2018 CUP F88C15001080006 - 11.3.2.C-FSEPON-INVALSI-2015-2 </t>
  </si>
  <si>
    <t xml:space="preserve">IM20180000242 </t>
  </si>
  <si>
    <t xml:space="preserve">DEL SARTO SIMONE(0007161) </t>
  </si>
  <si>
    <t xml:space="preserve">IPA 2816 DEL 20/2/2018 CUP F88C15001080006 - 11.3.2.C-FSEPON-INVALSI-2015-2 Tab. Miss. Missione: 21-22/3/2018 Slough Londra </t>
  </si>
  <si>
    <t xml:space="preserve">IM20180000244 </t>
  </si>
  <si>
    <t xml:space="preserve">IPA 2893 DEL 20/2/2018 CUP F88C15001080006 - 11.3.2.C-FSEPON-INVALSI-2015-2 Tab. Missione 018_2018_A1_ENG - RICCI </t>
  </si>
  <si>
    <t xml:space="preserve">IM20180000274 </t>
  </si>
  <si>
    <t xml:space="preserve">DE FABBRITIIS PAOLA(0006999) </t>
  </si>
  <si>
    <t xml:space="preserve">(rif. IMP. 272) </t>
  </si>
  <si>
    <t xml:space="preserve">IM20180000277 </t>
  </si>
  <si>
    <t xml:space="preserve">PROT. IPA 2968 DEL 6/3/2018 - Tab. Miss. - Missione Dubai 16-18/3/2018 - Global Education &amp; Skills Forum 2018. Ricci (rif. IMP. 275-276) </t>
  </si>
  <si>
    <t xml:space="preserve">IM20180000294 </t>
  </si>
  <si>
    <t xml:space="preserve">IPA 2983-2986 del 7/3/2018 Spese Tab. MISS. - Missione Amburgo 18-20/3/2018 Partecipazione al 1st NRC meeting di ICCS 2022 (Rif. IMP. 292-294) </t>
  </si>
  <si>
    <t xml:space="preserve">IM20180000295 </t>
  </si>
  <si>
    <t xml:space="preserve">IPA 2966-2975 del 6/3/2018 - 2975 Missione Pomezia 8/3/2018 9/3/2018 Supervisione allestimento pacchi, Greco-Di Chiacco-Di Leo </t>
  </si>
  <si>
    <t xml:space="preserve">IM20180000298 </t>
  </si>
  <si>
    <t xml:space="preserve">MOLINARI BEBA(0006285) </t>
  </si>
  <si>
    <t xml:space="preserve">IPA 2958 DEL 5/3/2018 - Cup: F88C15001090006 - 10.9.3.A-FSEPON-INVALSI-2015-1 TAB. MISS.- Missione Roma 12-13/3/2018 incontro MIUR - Molinaro </t>
  </si>
  <si>
    <t xml:space="preserve">IM20180000299 </t>
  </si>
  <si>
    <t xml:space="preserve">MARTINO MARIA(0004064) </t>
  </si>
  <si>
    <t xml:space="preserve">IPA 2989 DEL 8/3/2018 - MISSIONE: Velletri 9/3/2018 - Tab. MISS. - Notifica opposizione a D.I. nella causa INVALSI /Fauci </t>
  </si>
  <si>
    <t xml:space="preserve">01 U 2018 1.3.02.002.01 13030 Missioni del personale dipendente (LIMITE DI SPESA FOE) </t>
  </si>
  <si>
    <t xml:space="preserve">IM20180000305 </t>
  </si>
  <si>
    <t xml:space="preserve">IPA 2957 DEL 5/3/2018 - Spese Tabella MISS. - Missione Filadelfia (USA) 5-8/4/2018, Seminario Missing Data. Di Chiacchio (Rif. IMP. 302-303-304) </t>
  </si>
  <si>
    <t xml:space="preserve">IM20180000310 </t>
  </si>
  <si>
    <t xml:space="preserve">QUADRELLI ISABELLA(0002768) </t>
  </si>
  <si>
    <t xml:space="preserve">IPA 2990 DEL 8/3/2018 - Cup: F88C15001090006 - 10.9.3.A-FSEPON-INVALSI-2015-1 Spese Tab. Miss. - Missione Roma 13/3/2018, QUADRELLI(Rif. IMP. 309-310) </t>
  </si>
  <si>
    <t xml:space="preserve">IM20180000323 </t>
  </si>
  <si>
    <t xml:space="preserve">IPA 2985 del 7/3/2018 - Spese Tab. Miss. - Missione a Pescara 22/3/2018. Ricci </t>
  </si>
  <si>
    <t xml:space="preserve">IM20180000343 </t>
  </si>
  <si>
    <t xml:space="preserve">INPS SU Prot.9384/2018 RANIERI - Prot. 7830/2018 GOMEZ CUP F88C15001090006 - COD. NAZ. 10.9.3.A-FSEPON-INVALSI-2015-1 - Compenso netto - Responsabile progetto: Donatella Poliandri - Incarichi di Esperti Senior in Ricerca didattica e educativa.(SEL 4/2018 </t>
  </si>
  <si>
    <t xml:space="preserve">01 U 2018 1.1.02.001.01 11030 Contributi obbligatori per il personale consulenze (INPS PON VALUE) </t>
  </si>
  <si>
    <t xml:space="preserve">IM20180000416 </t>
  </si>
  <si>
    <t xml:space="preserve">IPA 3040 DEL 15/3/2018 . Spese PI - Missione Velletri 16/3/2018 - ISCRIZIONE A RUOLO OPPOSIZIONE DECRETO INGIUNTIVO CAUSA INVALSI C/FAUCI FEDERICA </t>
  </si>
  <si>
    <t xml:space="preserve">IM20180000452 </t>
  </si>
  <si>
    <t xml:space="preserve">DIVERSI NOMINATIVI (ELENCO ALLEGATO)(0002990) </t>
  </si>
  <si>
    <t xml:space="preserve">Cup: F88C15001090006 - 10.9.3.A-FSEPON-INVALSI-2015-1 Prot. IPA 3063, 3064 del 21/3/2018 -TAB. MISS- Missione L'Aquila 4-7/4/2018 Congresso AIV Quadrelli, Baglieri </t>
  </si>
  <si>
    <t xml:space="preserve">IM20180000455 </t>
  </si>
  <si>
    <t xml:space="preserve">Cup: F88C15001090006 - 10.9.3.A-FSEPON-INVALSI-2015-1 Prot. IPA 3049, da IPA 3051 a 3059, 3061, 3062, 3065 del 21/3/2018 -spese PI- Missione L'Aquila 4-7/4/2018 Congresso AIV </t>
  </si>
  <si>
    <t xml:space="preserve">IM20180000461 </t>
  </si>
  <si>
    <t xml:space="preserve">IPA da 3068 a 3072 del 22/3/2018 - TAB. MISS. - Missione Montreal (Canada) 30/6-8/7/2018 Partecipazione all'11th Conference of the International Test Commission </t>
  </si>
  <si>
    <t xml:space="preserve">IM20180000462 </t>
  </si>
  <si>
    <t xml:space="preserve">MAZZOLI PAOLO(0004179) </t>
  </si>
  <si>
    <t xml:space="preserve">CUP B35I16000180007 - 10.9.1A-FSEPON-INVALSI-2016-1 Prot. IPA 3075 del 23/3/2018 -TAB. MISS- Missione L'Aquila 5/4/2018 Congresso AIV </t>
  </si>
  <si>
    <t xml:space="preserve">01 U 2018 1.3.02.002.01 13030 Missioni del personale dipendente (PON PRODIS) </t>
  </si>
  <si>
    <t xml:space="preserve">IM20180000465 </t>
  </si>
  <si>
    <t xml:space="preserve">CUP B35I16000180007 - 10.9.1A-FSEPON-INVALSI-2016-1 Prot. IPA 3076-3077 del 23/3/2018 -TAB. MISS- Missione L'Aquila 5/4/2018 Congresso AIV- Bozzeda </t>
  </si>
  <si>
    <t xml:space="preserve">01 U 2018 1.3.02.002.02 13033 Indennità di missione e di trasferta - Personale esterno (PRODIS) </t>
  </si>
  <si>
    <t xml:space="preserve">IM20180000508 </t>
  </si>
  <si>
    <t xml:space="preserve">IPA Prot. 3101, 3102, 3103, 3105, 3106 del 27/03/2018 -TAB. MISSIONE- Missione Roma 4-5/4/2018 Seminario lA RENDICONTAZIONE SOCIALE NEL SNV </t>
  </si>
  <si>
    <t xml:space="preserve">01 U 2018 1.3.02.002.02 13033 Indennità di missione e di trasferta - Personale esterno (VALUT SCUOLE) </t>
  </si>
  <si>
    <t xml:space="preserve">IM20180000514 </t>
  </si>
  <si>
    <t xml:space="preserve">RICHIESTA SERVIZIO DI RECUPERO DATI E ACQUISTO DI DUE HAD ESTERNI CBT </t>
  </si>
  <si>
    <t xml:space="preserve">01 U 2018 1.3.01.002.06 13011 Materiale informatico (FOE) </t>
  </si>
  <si>
    <t xml:space="preserve">IM20180000520 </t>
  </si>
  <si>
    <t xml:space="preserve">024_2018_A1_MAT Prot. IPA 3088 3089 3090 3098 3092 3093 3094 3095 3096 del 27/3/2018 -Tab MISS.- GdL Bologna 6-7 aprile 2018 </t>
  </si>
  <si>
    <t xml:space="preserve">IM20180000521 </t>
  </si>
  <si>
    <t xml:space="preserve">NOLLI NICOLETTA(0002925) </t>
  </si>
  <si>
    <t xml:space="preserve">024_2018_A1_MAT Prot. IPA 3097 del 27/3/2018 -Tab MISS.- GdL Bologna 6-7 aprile 2018 </t>
  </si>
  <si>
    <t xml:space="preserve">IM20180000526 </t>
  </si>
  <si>
    <t xml:space="preserve">Prot. IPA 3078 del 26/3/2018 CIG 5242994F81; CUP F88C15001080006 - 11.3.2.C-FSEPON-INVALSI-2015-2 -Tab. Miss.- Missione Milano 5/4/2018 </t>
  </si>
  <si>
    <t xml:space="preserve">IM20180000538 </t>
  </si>
  <si>
    <t xml:space="preserve">Prot. IPA 3121 del 29/3/2018 -TAB. MISS- Missione Roma 19-20/4/2018 GdL Inglese CIG 5242994F81; CUP F88C15001080006 - 11.3.2.C-FSEPON-INVALSI-2015-2 IPA 3160, 3162 Tuttobello Prono </t>
  </si>
  <si>
    <t xml:space="preserve">IM20180000545 </t>
  </si>
  <si>
    <t xml:space="preserve">Prot. IPA 3131 del 23/3/2018 CIG 5242994F81; TAB. MISS.- R. Green </t>
  </si>
  <si>
    <t xml:space="preserve">IM20180000559 </t>
  </si>
  <si>
    <t xml:space="preserve">Mantenere Det. 324 del 29/12/2017-Prott. IPA da 2596 a 2599 del 20/12/2017 e 2612 - 010_2018_A1_ENG TAB. MISSIONE - Missione Wolverhampton 14-18/01/2018 (rif. FEE Provv. 2223) </t>
  </si>
  <si>
    <t xml:space="preserve">IM20180000571 </t>
  </si>
  <si>
    <t xml:space="preserve">ENTERPRISE SERVICES ITALIA SRL(0000887) </t>
  </si>
  <si>
    <t xml:space="preserve">CIG 05699788B7 - CUP F88C15001090006 - PROT INC 4265/2018 - Acquisto di beni o servizi: Realizzazione di n. 4 piattaforme sperimentali CRUSCOTTO NEV-RAV INFANZIA-RAV CFP-RAV CIPIA.(FASC.11.6/2018/100) </t>
  </si>
  <si>
    <t xml:space="preserve">01 U 2018 1.3.02.099.99 13115 Altri servizi non altrimenti classificabili (CRUSCOTTO NEV ELABORAZIONE PIATTAFORME SPERIMENTALI PON VALUE) </t>
  </si>
  <si>
    <t xml:space="preserve">IM20180000577 </t>
  </si>
  <si>
    <t xml:space="preserve">Repertorio Id: 9059/2018 Realizzazione linea accesso MPLS Fibra Ottica NGN presso la sede secondaria dell’Istituto (scuola CESANA) – durata 24 mesi </t>
  </si>
  <si>
    <t xml:space="preserve">01 U 2018 1.3.02.005.01 13043 Telefonia fissa (FOE) </t>
  </si>
  <si>
    <t xml:space="preserve">IM20180000578 </t>
  </si>
  <si>
    <t xml:space="preserve">Prot. IPA 3214 del 9/4/2018 -Tab. Miss.- Velletri 10/4/2018, Causa contenzioso Cellamare-Fauci+altri dip.- Martino M. </t>
  </si>
  <si>
    <t xml:space="preserve">IM20180000581 </t>
  </si>
  <si>
    <t xml:space="preserve">Prot. IPA 3193, 3188, 3201 del 9/4/2018 3223 -TAB MISS- Controllo di qualità progetto PISA-TIMSS-TALIS- Varie destinazioni </t>
  </si>
  <si>
    <t xml:space="preserve">IM20180000583 </t>
  </si>
  <si>
    <t xml:space="preserve">Prot. IPA 3137 del 3/4/2018 CUP F88C15001080006 -Spese TAB. MISS- Missione Torino del 20/4/2018- 11.3.2.C-FSEPON-INVALSI-2015-2 Pozio </t>
  </si>
  <si>
    <t xml:space="preserve">IM20180000601 </t>
  </si>
  <si>
    <t xml:space="preserve">027_2018_A1_ITA Prot. IPA 3167-3168-3169- del 6/4/2018 CUP F88C15001080006 -Tab. Miss.- Padova 15-16/4/2018 spostata al 17/4/2018 e prot. IPA 3173 Martini a Roma- 11.3.2.C-FSEPON-INVALSI-2015-2 </t>
  </si>
  <si>
    <t xml:space="preserve">IM20180000641 </t>
  </si>
  <si>
    <t xml:space="preserve">Prot. IPA 3266 del 17/4/2018 Tab. Miss MISSIONE ROMA 17-18/5/2018 CTS, Sheerens variazione Prot. 3290 e 3291 del 19/4/2018 </t>
  </si>
  <si>
    <t xml:space="preserve">01 U 2018 1.3.02.001.02 13028 Organi istituzionali dell'amministrazione - Rimborsi (FOE) </t>
  </si>
  <si>
    <t xml:space="preserve">IM20180000652 </t>
  </si>
  <si>
    <t xml:space="preserve">BAGLIERI MATTIA(0007174) </t>
  </si>
  <si>
    <t xml:space="preserve">Prot. IPA 3224 e 3225 DEL 12/4/2018, -TAB MISS- MISSIONE ROMA 17-18/5/2018 e 2-4/5/2018, Baglieri </t>
  </si>
  <si>
    <t xml:space="preserve">IM20180000654 </t>
  </si>
  <si>
    <t xml:space="preserve">Prot. IPA 3229 DEL 12/4/2018, -tab. MISS.- MISSIONE ROMA 26-27/4/2018 Molinari </t>
  </si>
  <si>
    <t xml:space="preserve">IM20180000662 </t>
  </si>
  <si>
    <t xml:space="preserve">029_2018_A1_ITA CIG 5242994F81; Prott. IPA da 3255 a 3259 e 3263 del 17/4/2018 -Spese TAB MISS - Missione Bologna, 24/04/2018 </t>
  </si>
  <si>
    <t xml:space="preserve">01 U 2018 1.3.02.002.05 13038 Spese per l'organizzazione di convegni (PROVE NAZ) </t>
  </si>
  <si>
    <t xml:space="preserve">IM20180000689 </t>
  </si>
  <si>
    <t xml:space="preserve">PROT. Ipa 3299 del 26/4/18 -TAB. MISS.- Palermo il 3-4 e 5 maggio 2018- USR Sicilia, “IV Assemblea Nazionale dei “Centri regionali di ricerca, sperimentazione e sviluppo" -Mazzoli </t>
  </si>
  <si>
    <t xml:space="preserve">IM20180000698 </t>
  </si>
  <si>
    <t xml:space="preserve">Prot. IPA 3385 del 27/4/2018 CIG 5242994F81; CUP F88C15001080006 -TAB. MISS.- Roma 3/5/2018 Assistenza Inglese grado 5- 11.3.2.C-FSEPON-INVALSI-2015-2 </t>
  </si>
  <si>
    <t xml:space="preserve">IM20180000727 </t>
  </si>
  <si>
    <t xml:space="preserve">Nucleo 4 - Prot. IPA 3318,3323, 3327 E 3315, 3320, 3326; CUP B35I16000180007 -SPESE TAB. MISS- rispettivamente Roma 21-24/5/2018 E 28-30/5/2018 Come da Determina n.13 del 23 gennaio 201 10.9.1A-FSEPON-INVALSI-2016-1 </t>
  </si>
  <si>
    <t xml:space="preserve">IM20180000734 </t>
  </si>
  <si>
    <t xml:space="preserve">UGOLINI ELENA(0001398) </t>
  </si>
  <si>
    <t xml:space="preserve">Prot. IPA 3431 del 3/5/2018; Spese TAB. MISS.- Roma 7/5/2018 Ugolini </t>
  </si>
  <si>
    <t xml:space="preserve">IM20180000736 </t>
  </si>
  <si>
    <t xml:space="preserve">Prot. IPA 3418 del 2/5/2018; Spese TAB MISS- Torino 4-5/5/2018 Patera + prot. IPA 3441 </t>
  </si>
  <si>
    <t xml:space="preserve">IM20180000738 </t>
  </si>
  <si>
    <t xml:space="preserve">PROT.IPA 3267 3268 3284 DEL 14/4/2018. Cup: F88C15001090006 -Spese PI- Fisciano 17-18/5/2018 - 10.9.3.A-FSEPON-INVALSI-2015-1 </t>
  </si>
  <si>
    <t xml:space="preserve">IM20180000740 </t>
  </si>
  <si>
    <t xml:space="preserve">Prot. IPA 3417 del 2/5/2018 CUP F88C15001080006 -Spese TAB MISS- Bologna, Riva del Garda, Roma 10-11/5/2018 - 11.3.2.C-FSEPON-INVALSI-2015-2 </t>
  </si>
  <si>
    <t xml:space="preserve">IM20180000745 </t>
  </si>
  <si>
    <t xml:space="preserve">Prot. IPA 3421-3422 del 3/5/2018 -Spese Tab. MISS.- LUSSEMBURGO 16-17/5/2018 Ricci, Palmiero </t>
  </si>
  <si>
    <t xml:space="preserve">IM20180000748 </t>
  </si>
  <si>
    <t xml:space="preserve">Nucleo 2 - Prot. IPA 3437-3439-3440; CUP B35I16000180007 -SPESE TAB MISS- MILANO 16-18/5/2018 Come da Determina n.13 del 23 gennaio 201 10.9.1A-FSEPON-INVALSI-2016-1 </t>
  </si>
  <si>
    <t xml:space="preserve">IM20180000749 </t>
  </si>
  <si>
    <t xml:space="preserve">Prot. 7800/2017 contratto n. 888011540175 CIG Z841F65886 - 21/06/2018 - 01/10/2018 e prosecuzione fino 31/12/2018 prot. 10358/2018 </t>
  </si>
  <si>
    <t xml:space="preserve">01 U 2018 1.3.02.005.02 13044 Telefonia mobile (FOE) </t>
  </si>
  <si>
    <t xml:space="preserve">IM20180000755 </t>
  </si>
  <si>
    <t xml:space="preserve">030_2018_A1_MAT - CUP F88C15001080006 Prott. IPA tra 3285 e 3288 -Spese TAB. MISS.- Missione Bologna, 25-26/05/2018 - 11.3.2.C-FSEPON-INVALSI-2015-2 </t>
  </si>
  <si>
    <t xml:space="preserve">IM20180000763 </t>
  </si>
  <si>
    <t xml:space="preserve">CIG ZAE23A6316; CUP F88C15001090006 PROT. INC. 5714/2018 n. 3 Incontri -Spese SALA- Roma, 5-6-7/6/2018; 10.9.3.A-FSEPON-INVALSI-2015-1 GRUPPO DI LAVORO NAZIONALE CPIA </t>
  </si>
  <si>
    <t xml:space="preserve">IM20180000771 </t>
  </si>
  <si>
    <t xml:space="preserve">Prot. IPA 3451 del 7/5/2018 -Spese tab MISS.- Partecipazione convegno Ginevra 24-26/5/2018 </t>
  </si>
  <si>
    <t xml:space="preserve">IM20180000775 </t>
  </si>
  <si>
    <t xml:space="preserve">Prot. IPA 3454-3455 del 7/5/2018 -Spese TAB. MISS- Partecipazione convegno Ginevra 24-26/5/2018 </t>
  </si>
  <si>
    <t xml:space="preserve">IM20180000777 </t>
  </si>
  <si>
    <t xml:space="preserve">Prot. IPA 3438 del 3/5/2018 CUP F88C15001080006 -Spese TAB. MISS- VENEZIA 25/5/2018 - 11.3.2.C-FSEPON-INVALSI-2015-2 </t>
  </si>
  <si>
    <t xml:space="preserve">IM20180000779 </t>
  </si>
  <si>
    <t xml:space="preserve">Prot. IPA 3452-3453 del 7/5/2018 CUP F88C15001080006 -Spese TAB MISS- BERLINO 25-28/5/2018 - 11.3.2.C-FSEPON-INVALSI-2015-2 Incontro Vera 8 </t>
  </si>
  <si>
    <t xml:space="preserve">IM20180000786 </t>
  </si>
  <si>
    <t xml:space="preserve">Prot. IPA 3375-3447 CUP F88C15001080006 -Spese Tab MISS- Genova 30-31/5/2018 - 11.3.2.C-FSEPON-INVALSI-2015-2 La valutazione nella Legge 107 </t>
  </si>
  <si>
    <t xml:space="preserve">IM20180000787 </t>
  </si>
  <si>
    <t xml:space="preserve">Prot. IPA 3357 del 27/4/2018 CUP F88C15001080006 -Spese TAB MISS- Brindisi 4/6/2018 - 11.3.2.C-FSEPON-INVALSI-2015-2 </t>
  </si>
  <si>
    <t xml:space="preserve">IM20180000791 </t>
  </si>
  <si>
    <t xml:space="preserve">Nucleo 5 - Prot. IPA 3446-3463-3477; e Prot. IPA 3445-3462-3476 CUP B35I16000180007 -SPESE TAB. MISS.- rispettivamente Foggia 20-23/5/2018; Reggio C., Catania, Palermo, Lecce 14-19/5/2018 Come da Determina n.13 del 23 gennaio 201 10.9.1A-FSEPON-INVALSI-20 </t>
  </si>
  <si>
    <t xml:space="preserve">IM20180000801 </t>
  </si>
  <si>
    <t xml:space="preserve">Prot. IPA da 3467 a 3475 -Spese TAB MISS.- Roma 11/5/2018 Convocazione di un seminario nazionale sull'avvio della sperimentazione del RAV Infanzia </t>
  </si>
  <si>
    <t xml:space="preserve">IM20180000803 </t>
  </si>
  <si>
    <t xml:space="preserve">Prot. IPA 3465 del 9/5/2018 e 3479 del 10/5/2018 CIG 5242994F81; -Spese TAB MISS- Roma 24/5/2018 e 15/5/2018 </t>
  </si>
  <si>
    <t xml:space="preserve">IM20180000808 </t>
  </si>
  <si>
    <t xml:space="preserve">Prot. IPA 3444 del 7/5/2018 CUP F88C15001080006 -Spese TAB MISS- Bolzano, Modena 21-22/5/2018 - 11.3.2.C-FSEPON-INVALSI-2015-2 </t>
  </si>
  <si>
    <t xml:space="preserve">IM20180000810 </t>
  </si>
  <si>
    <t xml:space="preserve">PANERO MONICA(0007164) </t>
  </si>
  <si>
    <t xml:space="preserve">Prot. IPA 3459 del 7/5/2018 CUP F88C15001080006 -Spese tab MISS- Lione 27-30/5/2018 - 11.3.2.C-FSEPON-INVALSI-2015-2 </t>
  </si>
  <si>
    <t xml:space="preserve">IM20180000812 </t>
  </si>
  <si>
    <t xml:space="preserve">Nucleo 1 - Prot. IPA 3484-3483-3498; e Prot. IPA 3482-3481-3497 CUP B35I16000180007 -SPESE TAB. MISS.- rispettivamente Torino 15-19/5/2018; Cagliari 21-23/5/2018 Come da Determina n.13 del 23 gennaio 2018 10.9.1A-FSEPON-INVALSI-2016-1 </t>
  </si>
  <si>
    <t xml:space="preserve">IM20180000814 </t>
  </si>
  <si>
    <t xml:space="preserve">KONSTANTIN LADURNER(0003636) </t>
  </si>
  <si>
    <t xml:space="preserve">Prot. IPA 3502 del 11/5/2018 CIG 5242994F81; CUP F88C15001080006 -Spese PE- Roma 17-18/5/2018 - 11.3.2.C-FSEPON-INVALSI-2015-2 </t>
  </si>
  <si>
    <t xml:space="preserve">IM20180000815 </t>
  </si>
  <si>
    <t xml:space="preserve">ZOLLER LUCA(0003358) </t>
  </si>
  <si>
    <t xml:space="preserve">Prot. IPA 3502 del 11/5/2018 CUP F88C15001080006 -Spese tab MISS- Roma 16-17/5/2018 - 11.3.2.C-FSEPON-INVALSI-2015-2 </t>
  </si>
  <si>
    <t xml:space="preserve">IM20180000824 </t>
  </si>
  <si>
    <t xml:space="preserve">PROT. Ipa 3505 del 15/5/18 Spese PI- Montesilvano 17 maggio 2018- Congresso UIL -Mazzoli </t>
  </si>
  <si>
    <t xml:space="preserve">IM20180000825 </t>
  </si>
  <si>
    <t xml:space="preserve">PROT. Ipa 3506 del 15/5/18 Spese PI- Todi, Orvieto 23 maggio 2018- Congresso UIL -Mazzoli </t>
  </si>
  <si>
    <t xml:space="preserve">IM20180000845 </t>
  </si>
  <si>
    <t xml:space="preserve">POLO DIDATTICO(0005065) </t>
  </si>
  <si>
    <t xml:space="preserve">033_2018_A1_CBT - CIG Z1623AE4B8; CUP F88C15001080006 -Spese PI - Roma, 10-12/07/2018 - 11.3.2.C-FSEPON-INVALSI-2015-2 </t>
  </si>
  <si>
    <t xml:space="preserve">IM20180000849 </t>
  </si>
  <si>
    <t xml:space="preserve">033_2018_A1_CBT - CIG Z1623AE4B8; CUP F88C15001080006 -Spese SALA - Roma, 10-12/07/2018 - 11.3.2.C-FSEPON-INVALSI-2015-2 </t>
  </si>
  <si>
    <t xml:space="preserve">IM20180000861 </t>
  </si>
  <si>
    <t xml:space="preserve">PATERA SALVATORE(0007163) </t>
  </si>
  <si>
    <t xml:space="preserve">Prot. IPA 3535 del 18/5/2018 CIG 5242994F81;-TAB. MISS.- Missione Roma 21-25/5/2018 </t>
  </si>
  <si>
    <t xml:space="preserve">IM20180000887 </t>
  </si>
  <si>
    <t xml:space="preserve">DEPOLO MARCO(0007186) </t>
  </si>
  <si>
    <t xml:space="preserve">Prot. IPA 3543 del 21/5/2018 CUP B35I16000180007 -SPESE PE- Missione Roma 30-31/5/2018 Depolo - 10.9.1A-FSEPON-INVALSI-2016-1 Det. 130/2017 </t>
  </si>
  <si>
    <t xml:space="preserve">IM20180000888 </t>
  </si>
  <si>
    <t xml:space="preserve">POLIANDRI DONATELLA(0001029) </t>
  </si>
  <si>
    <t xml:space="preserve">Prot. IPA 3229 DEL 12/4/2018, -tab. MISS.- CUP F88C15001090006; MISSIONE Torino 24-25/5/2018 </t>
  </si>
  <si>
    <t xml:space="preserve">IM20180000890 </t>
  </si>
  <si>
    <t xml:space="preserve">Prot. IPA 3449 DEL 7/5/2018, -Spese tab MISS- CUP F88C15001090006; MISSIONE ROMA 29-30/5/2018 E 6-7/6/2018 Baglieri </t>
  </si>
  <si>
    <t xml:space="preserve">IM20180000892 </t>
  </si>
  <si>
    <t xml:space="preserve">BORSELLA ALESSANDRO(0001025) </t>
  </si>
  <si>
    <t xml:space="preserve">Prot. IPA 3281 del 18/4/2018 -Spese Tab. MISS - Missione Roviano 19/04/2018 </t>
  </si>
  <si>
    <t xml:space="preserve">IM20180000894 </t>
  </si>
  <si>
    <t xml:space="preserve">SALATIN ARDUINO(0001147) </t>
  </si>
  <si>
    <t xml:space="preserve">Prot. IPA 3552 del 23/5/2018 - Spese tab. MISS.- Roma 29-30/5/2018 Missione Incontro MIUR Salatin </t>
  </si>
  <si>
    <t xml:space="preserve">IM20180000899 </t>
  </si>
  <si>
    <t xml:space="preserve">Prot. IPA 3536-3557 del 21/5/2018 CUP F88C15001080006 - Spese PE- Roma 4-5/6/2018 - 11.3.2.C-FSEPON-INVALSI-2015-2 </t>
  </si>
  <si>
    <t xml:space="preserve">IM20180000901 </t>
  </si>
  <si>
    <t xml:space="preserve">Prot. IPA n. 3565 del 25/5/2016 CIG 5242994F81; Spese TAB. MISS.- Genova 30-31/5/2018 Freddano </t>
  </si>
  <si>
    <t xml:space="preserve">IM20180000904 </t>
  </si>
  <si>
    <t xml:space="preserve">Prot. IPA n. 3457 del 7/5/2016 CIG 5242994F81; Spese PI- Liegi 5-6/6/2018 Pozio Tab Missione </t>
  </si>
  <si>
    <t xml:space="preserve">IM20180000923 </t>
  </si>
  <si>
    <t xml:space="preserve">Prot. IPA n. 3458 del 7/5/2016 Spese TAB MISS- Liegi 5-8/6/2018 </t>
  </si>
  <si>
    <t xml:space="preserve">IM20180000931 </t>
  </si>
  <si>
    <t xml:space="preserve">Prot. IPA 3562-3563 del 25/5/2018 CIG 5242994F81; CUP F88C15001080006 -Spese TAB- PARIGI 15-19/5/2018 - 11.3.2.C-FSEPON-INVALSI-2015-2 </t>
  </si>
  <si>
    <t xml:space="preserve">IM20180000935 </t>
  </si>
  <si>
    <t xml:space="preserve">DE SIMIO ANGELA(0004877) </t>
  </si>
  <si>
    <t xml:space="preserve">Prot. IPA 3602 del 29/5/2018 - Spese tab MISS- Parigi 6-8/06/2018 De Simio </t>
  </si>
  <si>
    <t xml:space="preserve">IM20180000946 </t>
  </si>
  <si>
    <t xml:space="preserve">Prot. IPA 3603 del 29/5/2018 CIG 5242994F81 -Spese PE - Roma 4-8/6/2018 </t>
  </si>
  <si>
    <t xml:space="preserve">IM20180000947 </t>
  </si>
  <si>
    <t xml:space="preserve">Prot. IPA 3603 del 29/5/2018 CIG 5242994F81 -Spese TAB - Roma 4-8/6/2018 </t>
  </si>
  <si>
    <t xml:space="preserve">IM20180000949 </t>
  </si>
  <si>
    <t xml:space="preserve">Prot. IPA 3604 del 30/5/2018 CIG 5242994F81 Cup: F88C15001090006 -Spese TAB MISS - Roma 6-7/6/2018 - 10.9.3.A-FSEPON-INVALSI-2015-1 </t>
  </si>
  <si>
    <t xml:space="preserve">IM20180000950 </t>
  </si>
  <si>
    <t xml:space="preserve">Prott. IPA 3554 e 3555 DEL 23/5/2018 - MISSIONE: Velletri 5/6/2018 e 12/6/2018- Tab. MISS. -rospettivamente Causa INVALSI /LA SORSA - NASTASI </t>
  </si>
  <si>
    <t xml:space="preserve">IM20180000962 </t>
  </si>
  <si>
    <t xml:space="preserve">Repertorio Id: 9073/2018 Servizio di facchinaggio consistente in n.1 operatore per 8 ore </t>
  </si>
  <si>
    <t xml:space="preserve">01 U 2018 1.3.02.013.03 13091 Trasporti, traslochi e facchinaggio (INDAG INTER) </t>
  </si>
  <si>
    <t xml:space="preserve">IM20180000978 </t>
  </si>
  <si>
    <t xml:space="preserve">CINQUE PIERPAOLO(0003023) </t>
  </si>
  <si>
    <t xml:space="preserve">Ipa 3606 TABELLA MISSIONE L'AQUILA 18-20/06/2018 Giornate Formative CODIGER </t>
  </si>
  <si>
    <t xml:space="preserve">IM20180000979 </t>
  </si>
  <si>
    <t xml:space="preserve">DI GIOVAMBERARDINO CARLO(0002396) </t>
  </si>
  <si>
    <t xml:space="preserve">Ipa 3607 TABELLA MISSIONE L'AQUILA 18-20/06/2018 Giornate Formative CODIGER </t>
  </si>
  <si>
    <t xml:space="preserve">IM20180000980 </t>
  </si>
  <si>
    <t xml:space="preserve">Ipa 3634 TABELLA MISSIONE L'AQUILA 18-20/06/2018 Giornate Formative CODIGER </t>
  </si>
  <si>
    <t xml:space="preserve">IM20180000986 </t>
  </si>
  <si>
    <t xml:space="preserve">IRAP SU Selezione 11 - 12 formatori di alta qualificazione LORDO provv 2239/2017 </t>
  </si>
  <si>
    <t xml:space="preserve">01 U 2018 1.2.01.001.01 12004 IRAP a carico dell'ente sugli emolumenti al personale consulenze (PON PRODIS) </t>
  </si>
  <si>
    <t xml:space="preserve">IM20180001000 </t>
  </si>
  <si>
    <t xml:space="preserve">STRINGHER CRISTINA(0002418) </t>
  </si>
  <si>
    <t xml:space="preserve">Prot. IPA 3657 del 8/6/2018 CIG 5242994F81 -Spese tab. MISS. - Roma 4-8/6/2018 </t>
  </si>
  <si>
    <t xml:space="preserve">IM20180001001 </t>
  </si>
  <si>
    <t xml:space="preserve">Prott. IPA 3636-3642-3675-3676 del 8/6/2018 -Spese Tab. Miss - L'Aquila 18/6/2018 CODIGER </t>
  </si>
  <si>
    <t xml:space="preserve">IM20180001005 </t>
  </si>
  <si>
    <t xml:space="preserve">CIG 75493890E3 - Sottoscrizione 2018 ai periodici, pacchetti editoriali e banche dati su piattafoema digitale EBSCO host con la EBSCO Information Services Torino "Giornali e Riviste"- INCARICO PROT. 7460/2018 </t>
  </si>
  <si>
    <t xml:space="preserve">01 U 2018 1.3.1.001.01 13001 Giornali e riviste (FOE) </t>
  </si>
  <si>
    <t xml:space="preserve">IM20180001019 </t>
  </si>
  <si>
    <t xml:space="preserve">Prot. IPA n. 3548 del 21/5/2016 Spese Tab. Miss- Genova 11-12/6/2018 Freddano </t>
  </si>
  <si>
    <t xml:space="preserve">IM20180001021 </t>
  </si>
  <si>
    <t xml:space="preserve">CUP F88C15001080006 - 11.3.2.C-FSEPON-INVALSI-2015-2 - Contributo INPS - Responsabile progetto: Roberto Ricci - Attivazione N. 22 contratti di collaborazione da BDE esperti senior per le prove d'INGLESE, livello QCER : A1,A2, B1, B2. Scadenza contratto al </t>
  </si>
  <si>
    <t xml:space="preserve">01 U 2018 1.1.02.001.01 11030 Contributi obbligatori per il personale consulenze (INPS PON CBT) </t>
  </si>
  <si>
    <t xml:space="preserve">IM20180001024 </t>
  </si>
  <si>
    <t xml:space="preserve">INPS SU Compenso lordo - Responsabile progetto: Roberto Ricci - Attivazione N. 21 contratti di collaborazione da BDE esperti senior per le prove d'INGLESE, livello QCER : A1,A2, B1, B2. Scadenza contratto al 31.12.2020 (Rif. provv. 1023-1025) n. 14 contra </t>
  </si>
  <si>
    <t xml:space="preserve">01 U 2018 1.1.02.001.01 11030 Contributi obbligatori per consulenti (INPS PROVE NAZ) </t>
  </si>
  <si>
    <t xml:space="preserve">IM20180001026 </t>
  </si>
  <si>
    <t xml:space="preserve">Servizio di coordinamento e somministrazione delle prove computerizzate nelle scuole partecipanti all'indagine, tramite convenzione con le 150 scuole campionate. </t>
  </si>
  <si>
    <t xml:space="preserve">01 U 2018 1.3.02.099.99 13115 Altri servizi non altrimenti classificabili (INDAG INTER Convenzioni) </t>
  </si>
  <si>
    <t xml:space="preserve">IM20180001056 </t>
  </si>
  <si>
    <t xml:space="preserve">Prot. IPA 3701-3702-3703 del 14/6/2018 Cup: F88C15001090006 -Spese tab. MISS. - Roma 19-21/6/2018 - 10.9.3.A-FSEPON-INVALSI-2015-1 </t>
  </si>
  <si>
    <t xml:space="preserve">IM20180001058 </t>
  </si>
  <si>
    <t xml:space="preserve">MARTINI ANGELA(0002246) </t>
  </si>
  <si>
    <t xml:space="preserve">Prot. IPA 3697 del 14/6/2018 CUP F88C15001080006 - Spese PE- ROMA 19-29/6/2018 - 11.3.2.C-FSEPON-INVALSI-2015-2 </t>
  </si>
  <si>
    <t xml:space="preserve">IM20180001062 </t>
  </si>
  <si>
    <t xml:space="preserve">BANCHELLI SIMONE(0003293) </t>
  </si>
  <si>
    <t xml:space="preserve">041_2018_A1_prove - CUP F88C15001080006 Modulo richiesta Prott. IPA 3694 -Spese TAB MISS. - Missione Roma, 21/6/2018 - 11.3.2.C-FSEPON-INVALSI-2015-2 </t>
  </si>
  <si>
    <t xml:space="preserve">IM20180001076 </t>
  </si>
  <si>
    <t xml:space="preserve">036_2018_A1_ENG - Prott. IPA 3638, 3639, 3678 e 3679 -Spese TAB. MISS - Missione San Candido e Dobbiaco, 28/6-6/07/2018 (RIF. PROVV. 1072/2018) </t>
  </si>
  <si>
    <t xml:space="preserve">IM20180001077 </t>
  </si>
  <si>
    <t xml:space="preserve">036_2018_A1_ENG - CUP F88C15001080006 Prott. IPA 3684, 3677 -Spese TAB. MISS - Missione San Candido e Dobbiaco, 28/6-6/07/2018 11.3.2.C-FSEPON-INVALSI-2015-2(RIF. PROVV. 1073/2018) </t>
  </si>
  <si>
    <t xml:space="preserve">IM20180001085 </t>
  </si>
  <si>
    <t xml:space="preserve">VIGNOLI MICHELA(0007162) </t>
  </si>
  <si>
    <t xml:space="preserve">Prot. IPA 3564 del 25/5/2018 CUP F88C15001080006 - Spese TAB. MISS- Alba di Canazei 2-6/7/2018 - 11.3.2.C-FSEPON-INVALSI-2015-2 Vignoli </t>
  </si>
  <si>
    <t xml:space="preserve">IM20180001092 </t>
  </si>
  <si>
    <t xml:space="preserve">037_2018_A1_PROVE - CUP F88C1500180006; Modulo richiesta ID 431503 - Spese TAB. MISS- Seminario Dobbiaco 16-20/7/2018. CBT cod. Naz. 11.3.2.C-FSEPON-INVALSI-2015-2 </t>
  </si>
  <si>
    <t xml:space="preserve">IM20180001112 </t>
  </si>
  <si>
    <t xml:space="preserve">Prot. 6159 del 29/05/2018 Determ 134/2018 Sentenza 565/2018 Cellamare RG 4841/2016 Spese di lite </t>
  </si>
  <si>
    <t xml:space="preserve">01 U 2018 1.3.02.099.05 13107 Spese legali (FOE) </t>
  </si>
  <si>
    <t xml:space="preserve">IM20180001121 </t>
  </si>
  <si>
    <t xml:space="preserve">Prot. IPA 3640 del 07/6/2018 e ipa 4040/2018 CIG 5242994F81 -Spese PI TAB MISS Michela Freddano - Bolzano 4-7/09/2018 </t>
  </si>
  <si>
    <t xml:space="preserve">IM20180001146 </t>
  </si>
  <si>
    <t xml:space="preserve">Prot. 7156 del 28/06/2018 - CIG Z942418E61 - Acquisto libri - "I micro acquisti e gli affidamenti diretti" - Edizione aggiornata con le Linee guida ANAC n.4 Delibera n.206 del 1 marzo 2018 - Maggioli Editore. - "Affidamento diretto e procedure negoziate </t>
  </si>
  <si>
    <t xml:space="preserve">IM20180001161 </t>
  </si>
  <si>
    <t xml:space="preserve">ORLANDONI AURELIA(0002436) </t>
  </si>
  <si>
    <t xml:space="preserve">Tab. Missione - Prot. IPA 3953 del 27/06/2018 - 043_2018_A1_Prove - Missione Roma 04-05/07/2018 - PROGETTO PROVE NAZIONALI </t>
  </si>
  <si>
    <t xml:space="preserve">IM20180001162 </t>
  </si>
  <si>
    <t xml:space="preserve">Tab. Missione - Prot. IPA 3951 del 27/06/2018 - 043_2018_A1_Prove - Missione Roma 04-05/07/2018 - PROGETTO PROVE NAZIONALI </t>
  </si>
  <si>
    <t xml:space="preserve">IM20180001163 </t>
  </si>
  <si>
    <t xml:space="preserve">SCHEERENS JAAP(0007169) </t>
  </si>
  <si>
    <t xml:space="preserve">Tab. Missione - Prot. IPA 3932 del 26/06/2018 - 043_2018_A1_Prove - Missione Roma 04-05/07/2018 - PROGETTO PROVE NAZIONALI </t>
  </si>
  <si>
    <t xml:space="preserve">IM20180001164 </t>
  </si>
  <si>
    <t xml:space="preserve">CARDARELLO ROBERTA(0004151) </t>
  </si>
  <si>
    <t xml:space="preserve">Tab. Missione - Prot. IPA 3931 del 26/06/2018 - 043_2018_A1_Prove - Missione Roma 04-05/07/2018 - PROGETTO PROVE NAZIONALI </t>
  </si>
  <si>
    <t xml:space="preserve">IM20180001184 </t>
  </si>
  <si>
    <t xml:space="preserve">ipa 4007 savioli - Tabella Roma 04-06/07/2018 Rapporto nazionale prove INVALSI 043_2018_A1_Prove </t>
  </si>
  <si>
    <t xml:space="preserve">IM20180001186 </t>
  </si>
  <si>
    <t xml:space="preserve">IPA 4008 MAZZOLI - DOBBIACO 14-17/07/2018 TAB MISSIONE Partecipazione Scuola autori Dobbiaco + CDA 15 </t>
  </si>
  <si>
    <t xml:space="preserve">IM20180001189 </t>
  </si>
  <si>
    <t xml:space="preserve">AJELLO ANNA MARIA(0003207) </t>
  </si>
  <si>
    <t xml:space="preserve">IPA 4009 AJELLO - DOBBIACO 14-17/07/2018 TAB MISSIONE Partecipazione Scuola autori Dobbiaco + CDA 15 </t>
  </si>
  <si>
    <t xml:space="preserve">IM20180001192 </t>
  </si>
  <si>
    <t xml:space="preserve">IM20180001194 </t>
  </si>
  <si>
    <t xml:space="preserve">IPA 4012 DEL 3/7/2018 - MISSIONE: Velletri 5/7/2018 - Tab. MISS. - Causa INVALSI /Biggera </t>
  </si>
  <si>
    <t xml:space="preserve">IM20180001204 </t>
  </si>
  <si>
    <t xml:space="preserve">Prot. IPA 3999, 4010 del 2/7/2018 - Spese tab. miss - Roma 8-10/7/2018 </t>
  </si>
  <si>
    <t xml:space="preserve">IM20180001206 </t>
  </si>
  <si>
    <t xml:space="preserve">Prot. IPA 3699 del 14/6/2018 - Spese tab. miss - Stoccolma 12-17/8/2018. Pozio e Pietracci (4014) </t>
  </si>
  <si>
    <t xml:space="preserve">IM20180001210 </t>
  </si>
  <si>
    <t xml:space="preserve">Prot. IPA 4020 Spese TAB MISS.- Genova 11-12/7/2018 Rilevazione apprendimenti nell'ambito delle soft skills </t>
  </si>
  <si>
    <t xml:space="preserve">IM20180001211 </t>
  </si>
  <si>
    <t xml:space="preserve">Prot. IPA 4016 Spese TAB MISS.- ROMA 09-12/07/2018 Incontri con Fornitori Invalsi e tavoli tecnici </t>
  </si>
  <si>
    <t xml:space="preserve">IM20180001213 </t>
  </si>
  <si>
    <t xml:space="preserve">Prot. IPA 4001 del 1/7/2018 CUP F88C15001080006 -Spese Tab. MISS - Bolzano 23-25/7/2018 - 11.3.2.C-FSEPON-INVALSI-2015-2 </t>
  </si>
  <si>
    <t xml:space="preserve">IM20180001215 </t>
  </si>
  <si>
    <t xml:space="preserve">Prot. IPA 4002 e 4005 del 1/7/2018 CUP F88C15001080006 -Spese tab. MISS - Bolzano 23-25/7/2018 - 11.3.2.C-FSEPON-INVALSI-2015-2 </t>
  </si>
  <si>
    <t xml:space="preserve">IM20180001237 </t>
  </si>
  <si>
    <t xml:space="preserve">PALMIERO CARLO(0003783) </t>
  </si>
  <si>
    <t xml:space="preserve">Prot. IPA 4032 del 9/7/2018 -Spese PI - Modena 11-12/7/2018 Palmiero </t>
  </si>
  <si>
    <t xml:space="preserve">IM20180001262 </t>
  </si>
  <si>
    <t xml:space="preserve">01 U 2018 1.1.02.001.01 11030 Contributi obbligatori per il personale assegni ricerca (INPS PON CBT) </t>
  </si>
  <si>
    <t xml:space="preserve">IM20180001298 </t>
  </si>
  <si>
    <t xml:space="preserve">PALMERIO LAURA(0000895) </t>
  </si>
  <si>
    <t xml:space="preserve">Prot. IPA 4050 -Tab MISS.- Oslo, Norvegia 22-25/07/2018 </t>
  </si>
  <si>
    <t xml:space="preserve">IM20180001300 </t>
  </si>
  <si>
    <t xml:space="preserve">CUP B35I16000180007 - 10.9.1A-FSEPON-INVALSI-2016-1 Prot. IPA 4049-4052 del 18/7/2018 -TAB. MISS- Missione Roma 24/7/2018 </t>
  </si>
  <si>
    <t xml:space="preserve">IM20180001333 </t>
  </si>
  <si>
    <t xml:space="preserve">I.SO.LA. SOCIETA' COOPERATIVA SOCIALE ON(0003651) </t>
  </si>
  <si>
    <t xml:space="preserve">CIG Z2322DEA79 - Id: 439601 PROROGA SERVIZIO PORTIERATO SCUOLA CESANA PERIODO AL 30/09/2018 Specifiche attività estensione : 3-7 SETEMBRE 10-28 SETTEMBRE 2018 - Incarico prot. n. 8293/2018 - Fasc. n. 11.6/2018/101. </t>
  </si>
  <si>
    <t xml:space="preserve">01 U 2018 1.3.02.005.99 13050 Utenze e canoni per altri servizi (FOE) </t>
  </si>
  <si>
    <t xml:space="preserve">IM20180001347 </t>
  </si>
  <si>
    <t xml:space="preserve">Conferenza presso INEE (Instituto Nacional para la Evaluación de la Educación) Falzetti Patrizia 01/08 agosto 2018 </t>
  </si>
  <si>
    <t xml:space="preserve">IM20180001350 </t>
  </si>
  <si>
    <t xml:space="preserve">IPA 4184 RETTIFICATA CON IPA 4203 Jaap Scheerens ROMA 11-09-2018 ncontro di programmazione per per attività INVALSI VITTO </t>
  </si>
  <si>
    <t xml:space="preserve">IM20180001355 </t>
  </si>
  <si>
    <t xml:space="preserve">IPA 4068 </t>
  </si>
  <si>
    <t xml:space="preserve">IM20180001357 </t>
  </si>
  <si>
    <t xml:space="preserve">Prot. 4167/2018 - Spese missione ad Atene dal 25/09/2018 al 29/09/2018 - Conferenza internazionale prove CBT </t>
  </si>
  <si>
    <t xml:space="preserve">IM20180001359 </t>
  </si>
  <si>
    <t xml:space="preserve">Prot. 4166/2018 - Richiesta di missione Rimini dal 09/09/2018 al 15/09/2018 - Scuola autori Inglese </t>
  </si>
  <si>
    <t xml:space="preserve">IM20180001361 </t>
  </si>
  <si>
    <t xml:space="preserve">Prot. 4165 - Richiesta di missione Rimini dal 09/09/2018 al 12/09/2018 - Scuola autori inglese </t>
  </si>
  <si>
    <t xml:space="preserve">IM20180001362 </t>
  </si>
  <si>
    <t xml:space="preserve">Prot. 4164 - Richiesta di missione a Porto Sant'Elpidio 12/09/2018 - Incontro sulle rilevazioni nazionali </t>
  </si>
  <si>
    <t xml:space="preserve">IM20180001364 </t>
  </si>
  <si>
    <t xml:space="preserve">Prot. 4120 - Richiesta di missione - Val Badia dal 28/09/2018 al 29/09/2018 - L'uso dei livelli INVALSI per il miglioramento delle scuole dell'Alto Adige </t>
  </si>
  <si>
    <t xml:space="preserve">IM20180001366 </t>
  </si>
  <si>
    <t xml:space="preserve">Prot. 4119/2018 - Richiesta missione Cogorno (Genova) - dal 27/09/2018 al 28/09/2018 - L'uso dei livelli INVALSI per il miglioramento </t>
  </si>
  <si>
    <t xml:space="preserve">IM20180001369 </t>
  </si>
  <si>
    <t xml:space="preserve">Prot. 4118/2018 - Richiesta missione Atene dal 25/09/2018 al 27/09/2018 - Conferenza internazionale prove CBT - </t>
  </si>
  <si>
    <t xml:space="preserve">IM20180001371 </t>
  </si>
  <si>
    <t xml:space="preserve">Prot. 4086/2018 - Richiesta missione Astana dal 05/10/2018 al 14/10/2018 - GA - 59 meeting </t>
  </si>
  <si>
    <t xml:space="preserve">IM20180001373 </t>
  </si>
  <si>
    <t xml:space="preserve">Prot. 4085/2018 - Richiesta missione Astana dal 05/10/2018 al 14/10/2018 - GA - 59 meeting </t>
  </si>
  <si>
    <t xml:space="preserve">IM20180001375 </t>
  </si>
  <si>
    <t xml:space="preserve">Prot. 4079/2018 - Richiesta missione Rimini dal 06/09/2018 al 07/09/2018 - Scuola autori inglese </t>
  </si>
  <si>
    <t xml:space="preserve">IM20180001377 </t>
  </si>
  <si>
    <t xml:space="preserve">Prot. 4078/2018 - Richiesta missione Rimini dal 06/09/2018 al 07/09/2018 - Scuola autori inglese </t>
  </si>
  <si>
    <t xml:space="preserve">IM20180001379 </t>
  </si>
  <si>
    <t xml:space="preserve">Prot. 4077/2018 - Richiesta missione Brindisi dal 05/09/2018 al 06/09/2018 - Incontro informativo restituzione dati INVALSI - </t>
  </si>
  <si>
    <t xml:space="preserve">IM20180001381 </t>
  </si>
  <si>
    <t xml:space="preserve">Prot. 4074/2018 - Richiesta missione Rimini dal 02/09/2018 al 03/09/2018 - Scuola autori inglese </t>
  </si>
  <si>
    <t xml:space="preserve">IM20180001383 </t>
  </si>
  <si>
    <t xml:space="preserve">Prot. 4067/2018 - Richiesta di missione Bolzano dal 30/08/2018 al 31/08/2018 - Prove CBT grado 13 per le scuole in lingua tedesca </t>
  </si>
  <si>
    <t xml:space="preserve">IM20180001417 </t>
  </si>
  <si>
    <t xml:space="preserve">01 U 2018 1.3.02.010.01 13078 Incarichi libero professionali di studi, ricerca e consulenza (PROVE NAZ) </t>
  </si>
  <si>
    <t xml:space="preserve">IM20180001418 </t>
  </si>
  <si>
    <t xml:space="preserve">INPS Estensione del contratto degli autori delle prove Nazionali (DIVERSI NOMINATIVI INT. SEL. 3/2016) </t>
  </si>
  <si>
    <t xml:space="preserve">IM20180001419 </t>
  </si>
  <si>
    <t xml:space="preserve">IRAP Estensione del contratto degli autori delle prove Nazionali (DIVERSI NOMINATIVI INT. SEL. 3/2016) </t>
  </si>
  <si>
    <t xml:space="preserve">01 U 2018 1.2.01.001.01 12004 Imposta regionale sulle attivita' produttive a carico dell'ente sugli emolumenti Consulenze/Fonti esterne (PROVE NAZ) </t>
  </si>
  <si>
    <t xml:space="preserve">IM20180001428 </t>
  </si>
  <si>
    <t xml:space="preserve">Convenzioni scuole RAV INFANZIA 2018/2019 (ID 443599) </t>
  </si>
  <si>
    <t xml:space="preserve">01 U 2018 1.3.02.099.99 13115 Altri servizi non altrimenti classificabili (PROVE NAZ RAV INF Convenzioni) </t>
  </si>
  <si>
    <t xml:space="preserve">IM20180001430 </t>
  </si>
  <si>
    <t xml:space="preserve">AMERICAN JOURNAL EXPERT(0004512) </t>
  </si>
  <si>
    <t xml:space="preserve">PROT INC. 13240/2018 CIG Z4726103C9 CUP F88C15001090006 REALIZZAZIONE SERVIZIO PROOF READING - REVISIONE ARTICOLI/CAPITOLI IN INGLESE ANNO 2018 FASC. 11.6/2018/159 (LEGATO ALL'IMP. 1429/2018) </t>
  </si>
  <si>
    <t xml:space="preserve">01 U 2018 1.3.02.099.99 13115 Altri servizi non altrimenti classificabili (PON VALUE Proof Reading rilettura articoli) </t>
  </si>
  <si>
    <t xml:space="preserve">IM20180001440 </t>
  </si>
  <si>
    <t xml:space="preserve">IPA 4121/2018 TOTH (MISSIONE)Convegno BAAL - YOK 05-09/09/2018 </t>
  </si>
  <si>
    <t xml:space="preserve">IM20180001442 </t>
  </si>
  <si>
    <t xml:space="preserve">IPA 4168/2018 FREDDANO (MISSIONE) Partecipazione come relatore alla XI Conferenza Espanet FIRENZE 13-15/09/2018 </t>
  </si>
  <si>
    <t xml:space="preserve">IM20180001446 </t>
  </si>
  <si>
    <t xml:space="preserve">IPA 4185 DEL 02/08/2018 - Torino Spese stampa poster (Missione) </t>
  </si>
  <si>
    <t xml:space="preserve">01 U 2018 1.3.01.002.01 13003 Carta, cancelleria e stampati (PON VALUE) </t>
  </si>
  <si>
    <t xml:space="preserve">IM20180001447 </t>
  </si>
  <si>
    <t xml:space="preserve">SETTE STEFANIA(0003022) </t>
  </si>
  <si>
    <t xml:space="preserve">IPA 4186 del 02/08/2018 - TAB MISS Stefania Sette (VITTO) </t>
  </si>
  <si>
    <t xml:space="preserve">IM20180001448 </t>
  </si>
  <si>
    <t xml:space="preserve">IPA 4185 del 02/08/2018 - TAB MISS Mancini Lorenzo (VITTO) </t>
  </si>
  <si>
    <t xml:space="preserve">IM20180001453 </t>
  </si>
  <si>
    <t xml:space="preserve">Prot. 9927 14/09/2018 - Servizio di firma remota e automatica CIG Z1D24DBA97 – ID 443455 </t>
  </si>
  <si>
    <t xml:space="preserve">IM20180001464 </t>
  </si>
  <si>
    <t xml:space="preserve">Prot. IPA 4194 del 28/8/2018 Cup: F88C15001090006 -Spese TAB. MISS. - Londra 5-7/9/2018 - 10.9.3.A-FSEPON-INVALSI-2015-1 - Romiti </t>
  </si>
  <si>
    <t xml:space="preserve">IM20180001466 </t>
  </si>
  <si>
    <t xml:space="preserve">GIAMPIETRO LETIZIA(0001165) </t>
  </si>
  <si>
    <t xml:space="preserve">Prot. IPA 4187 del 2/8/2018 Cup: F88C15001090006 -Spese TAB. MISS. - FIRENZE 13-15/9/2018 - 10.9.3.A-FSEPON-INVALSI-2015-1 - GIAMPIETRO </t>
  </si>
  <si>
    <t xml:space="preserve">IM20180001475 </t>
  </si>
  <si>
    <t xml:space="preserve">Prot. IPA 4202 del 31/8/2018 -Spese TAB - Bolzano 17-18/9/2018 </t>
  </si>
  <si>
    <t xml:space="preserve">IM20180001477 </t>
  </si>
  <si>
    <t xml:space="preserve">CHIORRI CARLO(0004139) </t>
  </si>
  <si>
    <t xml:space="preserve">LORDO SU RICHIESTA DOCSPA Id: 445973 Esperto banca dati Area “Ricerca didattica ed educativa” per incarico di lavoro autonomo professionale per la durata di n. 8 mesi IMP. 1478 E IMP. 1479 (SEL 13/2018 FASC 9.1/2018/25) </t>
  </si>
  <si>
    <t xml:space="preserve">IM20180001478 </t>
  </si>
  <si>
    <t xml:space="preserve">INPS SU RICHIESTA DOCSPA Id: 445973 Esperto banca dati Area “Ricerca didattica ed educativa” per incarico di lavoro autonomo professionale per la durata di n. 8 mesi (SEL 13/2018 FASC 9.1/2018/25) </t>
  </si>
  <si>
    <t xml:space="preserve">IM20180001479 </t>
  </si>
  <si>
    <t xml:space="preserve">IRAP SU RICHIESTA DOCSPA Id: 445973 Esperto banca dati Area “Ricerca didattica ed educativa” per incarico di lavoro autonomo professionale per la durata di n. 8 mesi(SEL 13/2018 FASC 9.1/2018/25) </t>
  </si>
  <si>
    <t xml:space="preserve">IM20180001489 </t>
  </si>
  <si>
    <t xml:space="preserve">Progetto "Spazio Zero Sei". Prot. IPA 4206 e 4217. Spese PE - Tab. Missione S. Patera e F. Rossi, Pistoia 07-09/09/2018 </t>
  </si>
  <si>
    <t xml:space="preserve">IM20180001492 </t>
  </si>
  <si>
    <t xml:space="preserve">PONZO CATERINA(0001136) </t>
  </si>
  <si>
    <t xml:space="preserve">042_2018_A1_ENG. Prot. IPA 4219. Spese PI - Tab. Missione Ponzo, Rimini 13-14/09/2018 </t>
  </si>
  <si>
    <t xml:space="preserve">IM20180001500 </t>
  </si>
  <si>
    <t xml:space="preserve">Ipa n. 4222 del 05/09/2018 - PI Carlo Palmiero - TAB MISS - Convegno prove Invalsi - Reggio Emilia dal 09/09/2018 al 10/09/2018. Spese vitto e pernotto </t>
  </si>
  <si>
    <t xml:space="preserve">IM20180001502 </t>
  </si>
  <si>
    <t xml:space="preserve">Ipa n. 4221 del 05/09/2018 - CODICE UNIVOCO 042_2018_AI_ENG - TAB MISS PI Ricci Roberto - Scuola autori inglese - Rimini dal 13/09/2018 al 14/09/2018. Spese vitto e pernotto. </t>
  </si>
  <si>
    <t xml:space="preserve">IM20180001504 </t>
  </si>
  <si>
    <t xml:space="preserve">Ipa n. 4220 - TAB MISS Annamaria Ajello - Bologna 11/09/2018 - Partecipazione al progetto di ricerca interdisciplinare in qualità di relatrice convenzione Gruppi universitari Bari, Bologna, Torino. </t>
  </si>
  <si>
    <t xml:space="preserve">IM20180001520 </t>
  </si>
  <si>
    <t xml:space="preserve">CIG Z2322DEA79 - RICHIESTA ID 448383 - 2° INTEGRAZIONE ORARIA SERVIZIO DI PORTIERATO PRESSO CESANA (INCARICO PROT. 9694/2018 IMPEGNO 1520/2018). Fasc. n. 11.6/201/101. </t>
  </si>
  <si>
    <t xml:space="preserve">IM20180001521 </t>
  </si>
  <si>
    <t xml:space="preserve">IPA 4232 - Missione Pomezia 11/09/2018 Stampa materiali ICILS 2018 </t>
  </si>
  <si>
    <t xml:space="preserve">IM20180001525 </t>
  </si>
  <si>
    <t xml:space="preserve">IPA 4227 MISSIONE MILANO - POLIANDRI 14/09/2018 Partecipazione al Consiglio Scientifico dell'Associazione Italiana di Sociologia - settore Educazione (TAB MISSIONE) </t>
  </si>
  <si>
    <t xml:space="preserve">01 U 2018 1.3.02.002.01 13030 Missioni del personale dipendente (VALUT SCUOLE) </t>
  </si>
  <si>
    <t xml:space="preserve">IM20180001547 </t>
  </si>
  <si>
    <t xml:space="preserve">IPA 4264 SEVERONI NOLOGNA 14/09/2018 Avvio Progetto Ricerca INAPP (VITTO) </t>
  </si>
  <si>
    <t xml:space="preserve">IM20180001563 </t>
  </si>
  <si>
    <t xml:space="preserve">IPA 4265 A 4268 4270 A 4274 BOLOGNA 21-22/09/2018 046_2018_A1_MAT Riunione Mat G13 TAB MISS </t>
  </si>
  <si>
    <t xml:space="preserve">IM20180001565 </t>
  </si>
  <si>
    <t xml:space="preserve">IPA 4269 4276 BOLOGNA 21-22/09/2018 046_2018_A1_MAT Riunione Mat G13 TAB MISS </t>
  </si>
  <si>
    <t xml:space="preserve">IM20180001568 </t>
  </si>
  <si>
    <t xml:space="preserve">IPA 4249 FIRENZE-REGGIO EMILIA 21/09/2018 Incontro UNIFI; Incontro UNIMORE: Piattaforma elearning prove INVALSI TAB MISS </t>
  </si>
  <si>
    <t xml:space="preserve">IM20180001570 </t>
  </si>
  <si>
    <t xml:space="preserve">IPA 4250 REGGIO EMILIA 21/09/2018 Incontro UNIMORE: Piattaforma elearning prove INVALSI (TAB MISSIONE) </t>
  </si>
  <si>
    <t xml:space="preserve">IM20180001573 </t>
  </si>
  <si>
    <t xml:space="preserve">IPA 4280 PORTO FERRAIO-TORINO 17-19/09/2018 Partecipazione Presentazione dell'anno scolastico 2018-2019 più partecipazione al convegno di Torino per la valutazione di sistema in Italia (MISSIONE) </t>
  </si>
  <si>
    <t xml:space="preserve">IM20180001582 </t>
  </si>
  <si>
    <t xml:space="preserve">IPA 4286 ROMA 19/09/2018 - UGOLINI Sistema nazionale delle prove in funzione Dlgs 62/2017 VITTO </t>
  </si>
  <si>
    <t xml:space="preserve">IM20180001584 </t>
  </si>
  <si>
    <t xml:space="preserve">IPA 4287 FIRENZE 21/09/2018 MARTINI - Incontro UNIFI (TAB MISS) </t>
  </si>
  <si>
    <t xml:space="preserve">IM20180001586 </t>
  </si>
  <si>
    <t xml:space="preserve">IPA 4253 BOLOGNA 22/09/2018 RICCI Lauree STEM: differenze di generi (TAB MISS) </t>
  </si>
  <si>
    <t xml:space="preserve">IM20180001588 </t>
  </si>
  <si>
    <t xml:space="preserve">IPA 4225 Incontro prove Invalsi ROMA 28/09/2018 CALANCGUNI (VITTO) </t>
  </si>
  <si>
    <t xml:space="preserve">IM20180001589 </t>
  </si>
  <si>
    <t xml:space="preserve">CONVERGE SPA(0004586) </t>
  </si>
  <si>
    <t xml:space="preserve">Richiesta ID 450261 acquisto licenze di tipo Software Assurance (SA) di durata biennale e nuove licenze prodotti Microsoft </t>
  </si>
  <si>
    <t xml:space="preserve">01 U 2018 1.3.02.007.06 13060 Licenze d'uso per software (FOE) </t>
  </si>
  <si>
    <t xml:space="preserve">IM20180001591 </t>
  </si>
  <si>
    <t xml:space="preserve">IPA 4288 e 4289 ROMA CALANCHINI-TUTTOBELLO 27-28/09/2018 Gruppo di lavoro inglese (VITTO) </t>
  </si>
  <si>
    <t xml:space="preserve">IM20180001593 </t>
  </si>
  <si>
    <t xml:space="preserve">IPA 4233 FREDDANO - CATANIA 04-06/10/2018 Partecipazione alla Conferenza AIS di metà mandato “La Sociologia e le società europee: strutture sociali, culture e istituzioni” (VIAGGIO-VITTO) </t>
  </si>
  <si>
    <t xml:space="preserve">IM20180001601 </t>
  </si>
  <si>
    <t xml:space="preserve">INPS SU COMPENSI ANNO 2018 COLLEGIO REVISORI DEI CONTI </t>
  </si>
  <si>
    <t xml:space="preserve">01 U 2018 1.1.02.001.01 11027 Contributi obbligatori - Altre spese per il personale (ORGANI ISTITUZIONALE FOE) </t>
  </si>
  <si>
    <t xml:space="preserve">IM20180001629 </t>
  </si>
  <si>
    <t xml:space="preserve">Prott. IPA dal 4311 al 4314 del 2018. Tab Missioni PI. Incontro coordinatori Matematica G13 (049_2018_A1_MAT). Bologna 28-30/09/2018. (rif. impegni 1627-1628/2018) </t>
  </si>
  <si>
    <t xml:space="preserve">IM20180001633 </t>
  </si>
  <si>
    <t xml:space="preserve">Prott. IPA 4304 e dal 4306 al 4310 del 2018. Spese Tab Missioni PE. Incontro coordinatori Matematica G13 (049_2018_A1_MAT). Bologna 28-30/09/2018. (rif. impegno 1631-1632/2018) </t>
  </si>
  <si>
    <t xml:space="preserve">IM20180001638 </t>
  </si>
  <si>
    <t xml:space="preserve">Prot. IPA 4301/2018. Spese Tab Missione PE (Ajello). Seminario Pro.Di.S. Firenze 25/09/2018 (rif. impegno 1636-1637/2018) </t>
  </si>
  <si>
    <t xml:space="preserve">IM20180001647 </t>
  </si>
  <si>
    <t xml:space="preserve">Prot. IPA 4316/2018. Congresso annuale nazionale AIP. Spese Tab Missione (Vignoli). Roma 27-29/09/2018 (rif. impegni 1646 e FEE 1648/2018) </t>
  </si>
  <si>
    <t xml:space="preserve">IM20180001652 </t>
  </si>
  <si>
    <t xml:space="preserve">IPA 4305 AJELLO 27/09/2018 FIRENZE Partecipazione al SEminario Nazionale "cittadinanza e costituzione" (TAB MISS) </t>
  </si>
  <si>
    <t xml:space="preserve">IM20180001654 </t>
  </si>
  <si>
    <t xml:space="preserve">IPA 4322 VELLETRI - 25/09/2018 CONTENZIOSO </t>
  </si>
  <si>
    <t xml:space="preserve">IM20180001657 </t>
  </si>
  <si>
    <t xml:space="preserve">RANIERI MARIA(0004221) </t>
  </si>
  <si>
    <t xml:space="preserve">IPA 4298 RANIERI - ROMA 28/09/2018 Incontro di lavoro (VITTO) </t>
  </si>
  <si>
    <t xml:space="preserve">IM20180001659 </t>
  </si>
  <si>
    <t xml:space="preserve">IPA 4323 + INTEGRAZIONE IPA 4403 RICCI - PERUGIA 03/10/2018 Gli esiti delle prove INVALSI nelle scuole del primo ciclo (VIAGGIO+VITTO+TAXI) </t>
  </si>
  <si>
    <t xml:space="preserve">IM20180001666 </t>
  </si>
  <si>
    <t xml:space="preserve">BIGGERA ANDREA(0000927) </t>
  </si>
  <si>
    <t xml:space="preserve">IPA 4339 26-27/09/2018 FOGGIA Controllo di qualità nazionale ICILS MS 2018 (VITTO) </t>
  </si>
  <si>
    <t xml:space="preserve">IM20180001671 </t>
  </si>
  <si>
    <t xml:space="preserve">VINCI CHIARA(0004226) </t>
  </si>
  <si>
    <t xml:space="preserve">IPA 4340 VELLETRI 03/10/2018 Controllo di qualità nazionale ICILS MS 2018 (VITTO) </t>
  </si>
  <si>
    <t xml:space="preserve">IM20180001687 </t>
  </si>
  <si>
    <t xml:space="preserve">Prot. IPA 4345/2018. Missione: JRC Week on Composite Indicators and Scoreboards - Spese TAB Missione PE - Ispra (VA) 07-09/11/2018. PROGETTO PROVE NAZIONALI (rif. IMPEGNO 1685/2018 - FEE 1686/2018) </t>
  </si>
  <si>
    <t xml:space="preserve">IM20180001690 </t>
  </si>
  <si>
    <t xml:space="preserve">Prot. IPA 4346/2018. Missione: Progetto "Spazio Zero Sei" - Riunione di lavoro con il Presidente e F. Rossi. Spese TAB. Missione PE - Roma, 01-03/2018. PROGETTO PROVE NAZIONALI (rif. IMPEGNO 1688/2018 - FEE 1689/2018) </t>
  </si>
  <si>
    <t xml:space="preserve">IM20180001691 </t>
  </si>
  <si>
    <t xml:space="preserve">Prot. IPA 4347/2018. Incontri con Fornitori Invalsi e tavoli tecnici. Roma, 02-05/10/2018. PROGETTO PROVE NAZIONALI </t>
  </si>
  <si>
    <t xml:space="preserve">IM20180001696 </t>
  </si>
  <si>
    <t xml:space="preserve">Piano di trasformazione digitale - Corso base - Ed. 2 CE (Alessandro Borsella) </t>
  </si>
  <si>
    <t xml:space="preserve">IM20180001697 </t>
  </si>
  <si>
    <t xml:space="preserve">IPA 4356 del 01/10/2018 - Incontro gruppo di lavoro inglese Spese P.E. TAB.MISS (Viaggio e Vitto) Tuttobello Valentina - Roma 01/10/2018 </t>
  </si>
  <si>
    <t xml:space="preserve">IM20180001698 </t>
  </si>
  <si>
    <t xml:space="preserve">IPA 4357 del 01/10/2018 - Spese per partecipazione al CDA presso Invalsi - Dott. Salatin Arduino - TAB Miss (vitto) Roma 05/10/2018 </t>
  </si>
  <si>
    <t xml:space="preserve">IM20180001703 </t>
  </si>
  <si>
    <t xml:space="preserve">DI LEO INES(0000347) </t>
  </si>
  <si>
    <t xml:space="preserve">IPA 4366 AMELIA 02-03/10/2018 Controllo qualità ICILS (TAB MISSIONE) </t>
  </si>
  <si>
    <t xml:space="preserve">IM20180001704 </t>
  </si>
  <si>
    <t xml:space="preserve">IPA 4366 AMELIA 02-03/10/2018 Controllo qualità ICILS (RIMBORSO FORFETTARIO) </t>
  </si>
  <si>
    <t xml:space="preserve">IM20180001707 </t>
  </si>
  <si>
    <t xml:space="preserve">PRESAGHI FABIO(0004528) </t>
  </si>
  <si>
    <t xml:space="preserve">PROT INC.13257/2018 CUP F88C15001080006 esperto per analisi psicometriche dei dati (ID 451399)(SEL 14/2018 FASC. 9.1/2018/27) </t>
  </si>
  <si>
    <t xml:space="preserve">IM20180001710 </t>
  </si>
  <si>
    <t xml:space="preserve">IPA 4378-4379-4381 BOLOGNA 14/10/2018 Incontro autori ITA Codice univoco: 057_2018_A1_ITA (TAB MISS) </t>
  </si>
  <si>
    <t xml:space="preserve">IM20180001712 </t>
  </si>
  <si>
    <t xml:space="preserve">IRAP SU PRESAGHI PROT INC.13257/2018 CUP F88C15001080006 esperto per analisi psicometriche dei dati (ID 451399)(SEL 14/2018 FASC. 9.1/2018/27) </t>
  </si>
  <si>
    <t xml:space="preserve">IM20180001715 </t>
  </si>
  <si>
    <t xml:space="preserve">INPS SU PRESAGHI PROT INC.13257/2018 CUP F88C15001080006 esperto per analisi psicometriche dei dati (ID 451399)(SEL 14/2018 FASC. 9.1/2018/27) </t>
  </si>
  <si>
    <t xml:space="preserve">IM20180001727 </t>
  </si>
  <si>
    <t xml:space="preserve">Prot. IPA 4398/2018. CIG 5242994F81. GdL Inglese - Spese TAB - Missione Roma, 08/10/2018 (IMP 1725/2018 - FEE 1726/2018) </t>
  </si>
  <si>
    <t xml:space="preserve">IM20180001728 </t>
  </si>
  <si>
    <t xml:space="preserve">CIG Z2826D5E44 PROT. INC. 568 DEL 23/01/2019 ID RICHIESTA 453659 - Acquisto Piattaforma A&amp;C E-Procurement e 1. Servizi di affiancament e collaudo per l’avvio della piattaforma; 2. Servizio di Help Desk per Stazione Appaltante - piattaforma HDM; 3. Servi </t>
  </si>
  <si>
    <t xml:space="preserve">01 U 2018 2.2.03.002.02 22022 Acquisto software (FOE) </t>
  </si>
  <si>
    <t xml:space="preserve">IM20180001737 </t>
  </si>
  <si>
    <t xml:space="preserve">Prot. IPA da 4383 a 4385 del 2018. CIG 5242994F81. CUP F88C15001090006. Partecipazione Fiera Didacta - Spese TAB PI - Firenze, 18/10/2018. PROGETTO PON VALU.E Cod. Naz. 10.9.3.A-FSEPON-INVALSI-2015-1. (IMP 1735/2018 - FEE 1737/2018) </t>
  </si>
  <si>
    <t xml:space="preserve">IM20180001740 </t>
  </si>
  <si>
    <t xml:space="preserve">Prot. IPA 4386/2018. CIG 5242994F81. CUP F88C15001090006. Partecipazione Fiera Didacta - Spese TAB PE - Firenze, 18/10/2018. PROGETTO PON VALU.E Cod. Naz. 10.9.3.A-FSEPON-INVALSI-2015-1. (IMP 1738/2018 - FEE 1739/2018) </t>
  </si>
  <si>
    <t xml:space="preserve">IM20180001747 </t>
  </si>
  <si>
    <t xml:space="preserve">Prot. IPA 4416/2018. CIG 5242994F81. Missione Controllo di qualità nazionale ICILS MS 2018 - Spese PI (TAB + TAXI) - Vicenza, 09-10/10/2018. PROGETTO INDAGINI INTERNAZIONALI. (IMP 1745/2018 - FEE 1746/2018) </t>
  </si>
  <si>
    <t xml:space="preserve">IM20180001750 </t>
  </si>
  <si>
    <t xml:space="preserve">Prot. IPA 4401 e 4402 + 4417 e 4419 del 2018. CIG 5242994F81. Convegno di presentazione dei risultati della ricerca dell'Osservatorio Smart Working. Spese TAB PI - Milano, 29-30/10/2018. (IMP 1748/2018 - FEE 1749/2018) </t>
  </si>
  <si>
    <t xml:space="preserve">IM20180001757 </t>
  </si>
  <si>
    <t xml:space="preserve">Prot. IPA 4428/2018. GdL Inglese - Spese TAB PE - Missione Roma 15-16/10/2018. PROGETTO PROVE NAZIONALI (IMP 1755/2018 - FEE 1756/2018) </t>
  </si>
  <si>
    <t xml:space="preserve">IM20180001761 </t>
  </si>
  <si>
    <t xml:space="preserve">Prot. IPA 4418/2018. CIG 5242994F81. Conferenze sulle rilevazioni nazionali degli apprendimenti - Spese TAB PI - Missione a Venezia, Treviso, Padova, Vicenza e Verona 17-20/10/2018. PROGETTO PROVE NAZIONALI (IMP 1759/2018 - FEE 1760/2018) </t>
  </si>
  <si>
    <t xml:space="preserve">IM20180001764 </t>
  </si>
  <si>
    <t xml:space="preserve">Prot. IPA da 4421 a 4423 e 4426 del 2018. 055_2018_A1_ENG - Registrazione tasks prove inglese. Spese TAB PE. Wolverhampton 21-27/10/2018. PROGETTO PROVE NAZIONALI (IMP 1762/2018 - FEE 1763/2018) </t>
  </si>
  <si>
    <t xml:space="preserve">IM20180001766 </t>
  </si>
  <si>
    <t xml:space="preserve">Prot. IPA da 4424 a 4425 e 4427 del 2018. 055_2018_A1_ENG - Registrazione tasks prove inglese. Spese TAB PI. Wolverhampton 21-27/10/2018. PROGETTO PROVE NAZIONALI (IMP 1765/2018 - FEE 1763/2018) </t>
  </si>
  <si>
    <t xml:space="preserve">IM20180001770 </t>
  </si>
  <si>
    <t xml:space="preserve">Prot. IPA da 4436 a 4439 e 4442 del 2018. Riunione ITA G13 comprensione. 058_2018_A1_ITA. Spese TAB PE. Milano 17-19/10/2018. PROGETTO PROVE NAZIONALE (IMP 1768/2018 - FEE 1769/2018) </t>
  </si>
  <si>
    <t xml:space="preserve">IM20180001772 </t>
  </si>
  <si>
    <t xml:space="preserve">IPA 4410 - AJELLO - PARMA 27/10/2018 Seminario "La buuona Battaglia" TAB MISS </t>
  </si>
  <si>
    <t xml:space="preserve">IM20180001774 </t>
  </si>
  <si>
    <t xml:space="preserve">ID 4420 RICCI - RIMINI 25-26/10/2018 Seminario di educazione finanziaria TAB MISS </t>
  </si>
  <si>
    <t xml:space="preserve">IM20180001776 </t>
  </si>
  <si>
    <t xml:space="preserve">ID 4429 RICCI - NEWCASTLE 31/10 01/11/2018 Gruppo di lavoro inglese TAB MISS </t>
  </si>
  <si>
    <t xml:space="preserve">IM20180001782 </t>
  </si>
  <si>
    <t xml:space="preserve">Prot. IPA da 4600 a 4606 del 2018. 059_2018_A1_MAT. Riunione MAT G8 - Spese TAB PE - Bologna, 19-20/10/2018. PROGETTO PROVE NAZIONALI (IMP 1781/2018 - FEE 1785/2018) </t>
  </si>
  <si>
    <t xml:space="preserve">IM20180001784 </t>
  </si>
  <si>
    <t xml:space="preserve">Prot. IPA 4607, 4608 e 4618 del 2018. 059_2018_A1_MAT. Riunione MAT G8 - Spese TAB PI - Bologna, 19-20/10/2018. PROGETTO PROVE NAZIONALI (IMP 1783/2018 - FEE 1785/2018) </t>
  </si>
  <si>
    <t xml:space="preserve">IM20180001789 </t>
  </si>
  <si>
    <t xml:space="preserve">MARTIGNONE FRANCESCA(0003108) </t>
  </si>
  <si>
    <t xml:space="preserve">Prot. IPA 4397 del 2018. Convegno ICMI - Spese TAB PE - Missione in Giappone, 22-30/11/2018. PROGETTO PROVE NAZIONALI (IMP 1788/2018 - FEE 1790/2018) </t>
  </si>
  <si>
    <t xml:space="preserve">IM20180001794 </t>
  </si>
  <si>
    <t xml:space="preserve">Prot. IPA dal 4609 al 4611 del 2018. CIG 5242994F81. AEA - Europe 2018 - Spese TAB PI (compreso TAXI) - Arnhem, 07-10/11/2018. PROGETTO PROVE NAZIONALI (IMP 1793/2018 - CONV 1797/2018 - FEE 1798/2018) </t>
  </si>
  <si>
    <t xml:space="preserve">IM20180001801 </t>
  </si>
  <si>
    <t xml:space="preserve">Prot. IPA 4433, 4440 e 4621 del 2018. CUP F88C15001090006. Convegno Internazionale SIRD - Education and evaluation processes. Spese TAB PE (compreso CONVEGNO) - Salerno, 24-26/10/2018. PROGETTO PON VALU.E COD. NAZ. 10.9.3.A-FSEPON-INVALSI-2015-1 (IMP 1800/ </t>
  </si>
  <si>
    <t xml:space="preserve">IM20180001804 </t>
  </si>
  <si>
    <t xml:space="preserve">Prot. IPA 4446 del 2018. PISA: 46th PGB Meeting - Spese TAB PI - Praga, 03-07/11/2018. PROGETTO PROVE NAZIONALI (IMP 1803/2018 - FEE 1805/2018) </t>
  </si>
  <si>
    <t xml:space="preserve">IM20180001807 </t>
  </si>
  <si>
    <t xml:space="preserve">Prot. IPA 4441 del 2018. CUP F88C15001090006. Incontro di Lavoro - Spese TAB PE - Roma, 18/10/2018. PROGETTO PON VALU.E COD. NAZ. 10.9.3.A-FSEPON-INVALSI-2015-1 (IMP 1806/2018 - FEE 1808/2018) </t>
  </si>
  <si>
    <t xml:space="preserve">IM20180001860 </t>
  </si>
  <si>
    <t xml:space="preserve">Prot. IPA da 4413 a 4414 e 4505 del 2018. Oggetto della Missione: Bambini_01 Progetto' 0-6 "con i Bambini". Spese TAB PE - Pistoia, 25-27/10/2018. PROGETTO PROVE NAZIONALI (IMP 1859/2018 - FEE 1861/2018) </t>
  </si>
  <si>
    <t xml:space="preserve">IM20180001865 </t>
  </si>
  <si>
    <t xml:space="preserve">Prot. IPA dal 4613 al 4614 e 4445 del 2018. CUP F88C15001090006. Convegno Internazionale SIRD - Education an Evaluation processes - Spese TAB PI (compreso spese convegno) - Salerno, 24-26/10/2018. PROGETTO PON VALU.E (IMP 1862/2018 - FEE 1863/2018) </t>
  </si>
  <si>
    <t xml:space="preserve">IM20180001867 </t>
  </si>
  <si>
    <t xml:space="preserve">ID 458887 CONVENZIONI Servizio di coordinamento e somministrazione delle prove 252 SCUOLE PER IEA eTIMSS/TIMSS 2019 MAIN STUDY </t>
  </si>
  <si>
    <t xml:space="preserve">IM20180001870 </t>
  </si>
  <si>
    <t xml:space="preserve">Prot. IPA 4620 del 2018. Incontri con Fornitori INValSI e tavoli tecnici. Roma 23-24/10/2018. PROGETTO PROVE NAZIONALI </t>
  </si>
  <si>
    <t xml:space="preserve">IM20180001880 </t>
  </si>
  <si>
    <t xml:space="preserve">Prot. IPA 4732/2018. CUP F88C15001090006. Incontro di lavoro - Roma, 23-24/10/2018. Spese TAB PE. PROGETTO PON VALU.E COD. NAZ. 10.9.3.A-FSEPON-INVALSI-1 (IMP 1878/2018 - FEE 1879/2018) </t>
  </si>
  <si>
    <t xml:space="preserve">IM20180001883 </t>
  </si>
  <si>
    <t xml:space="preserve">Prot. IPA 4731/2018. CIG 5242994F81. Quality monitor OECD SSES - Roma, 31-01/11/2018. Spese TAB PE. PROGETTO PROVE NAZIONALI (IMP 1881/2018 - FEE 1882/2018) </t>
  </si>
  <si>
    <t xml:space="preserve">IM20180001891 </t>
  </si>
  <si>
    <t xml:space="preserve">Prott. IPA 4733 e da 4735 a 4738 e 5082. Missione: L'uso dei grandi dati nell'istruzione. Spese TAB PI - Modena, dal 12 al 16/11/2018, 27/11/2018, 05/12/2018, dal 12 al 13/12/2018 e 19/12/2018. PROGETTO PROVE NAZIONALI (IMP 1889/2018 - FEE 1890/2018) </t>
  </si>
  <si>
    <t xml:space="preserve">IM20180001899 </t>
  </si>
  <si>
    <t xml:space="preserve">PROIETTI TECH(0004259) </t>
  </si>
  <si>
    <t xml:space="preserve">Prot. 12977 del 26/11/2018 Incarico per il servizio di consegna, installazione, configurazione, assistenza tecnica e noleggio di un terminale per la rilevazione presenze e controllo accessi del personale INVALSI - CIG ZAD25BBAC7 (canone trimestrale) </t>
  </si>
  <si>
    <t xml:space="preserve">01 U 2018 1.3.2.007.04 13058 Noleggi di hardware (FOE) </t>
  </si>
  <si>
    <t xml:space="preserve">IM20180001905 </t>
  </si>
  <si>
    <t xml:space="preserve">Prot. IPA 4717/2018. GdL Inglese. Spese TAB PE. Roma 29/10/2018. PROGETTO PROVE NAZIONALI (IMP 1903/2018 - FEE 1904/2018) </t>
  </si>
  <si>
    <t xml:space="preserve">IM20180001906 </t>
  </si>
  <si>
    <t xml:space="preserve">RICHIESTA COMPENSO PER N. 10 ESPERTI COSTRUZIONI PROVE APPRNDIMENTO/MATEMATICA/ITALIANO GENNAIO 2018-DICEMBRE 2020 </t>
  </si>
  <si>
    <t xml:space="preserve">IM20180001907 </t>
  </si>
  <si>
    <t xml:space="preserve">IM20180001953 </t>
  </si>
  <si>
    <t xml:space="preserve">Prott. IPA da 4767 a 4769 del 2018. Partecipazione PIRLS 2nd NCR Meeting - Spese PI - Taipei (Taiwan), 01-08/12/2018. PROGETTO INDAGINI INTERNAZIONALI (IMP 1951/2018/2018 - FEE 1952/2018) </t>
  </si>
  <si>
    <t xml:space="preserve">IM20180001954 </t>
  </si>
  <si>
    <t xml:space="preserve">Prott. IPA 4739, 4755, 4756, 4757 e 4766 del 2018 - integrazioni di precedenti IPA, rispettivamente: 4470, 4447, 4448, 4459 e 4750 del 2018. CUP F88C15001080006. 040_2018_A1_DATI. Spese TAB PI. Bari, 25-27/10/2018. PON CBT COD. NAZ. 11.3.2.C-FSEPON-INVALSI </t>
  </si>
  <si>
    <t xml:space="preserve">IM20180001957 </t>
  </si>
  <si>
    <t xml:space="preserve">Prott. IPA da 4776 a 4833 del 2018. GdL MAT G8 - 065_2018_A1_MAT. Spese TAB PE. Bologna 09-10/11/2018. PROGETTO PROVE NAZIONALI (IMP 1956/2018 - FEE 16/2018) </t>
  </si>
  <si>
    <t xml:space="preserve">IM20180001959 </t>
  </si>
  <si>
    <t xml:space="preserve">Prott. IPA da 4787 a 4789 e 4791 del 2018. GdL MAT G8 - 065_2018_A1_MAT. Spese TAB PI. Bologna 09-10/11/2018. PROGETTO PROVE NAZIONALI (IMP 1958/2018 - FEE 16/2018) </t>
  </si>
  <si>
    <t xml:space="preserve">IM20180001964 </t>
  </si>
  <si>
    <t xml:space="preserve">Prott. IPA 4790, 4792 e 4793 del 2018. GdL 066_2018_A1_ITA. Incontro autori ITA - Spese TAB PE. Rolo (RE) 03/11/2018 (PROGETTO PROVE NAZIONALI) </t>
  </si>
  <si>
    <t xml:space="preserve">IM20180001970 </t>
  </si>
  <si>
    <t xml:space="preserve">Prot. IPA 4770 del 2018. GdL Inglese. Spese TAB PE. Roma 05/11/2018 (PROGETTO PROVE NAZIONALI). (IMP 1968/2018 - FEE 1969/2018) </t>
  </si>
  <si>
    <t xml:space="preserve">IM20180001974 </t>
  </si>
  <si>
    <t xml:space="preserve">Prot. IPA 4771 del 2018. Prove INValSI 2019. Spese TAB PI. Civitavecchia 14/11/2018 (PROGETTO PROVE NAZIONALI). (IMP 1972/2018 - FEE 1973/2018) </t>
  </si>
  <si>
    <t xml:space="preserve">IM20180001977 </t>
  </si>
  <si>
    <t xml:space="preserve">Prot. IPA 4772 del 2018. Prove INValSI 2019. Spese TAB PI. Bolzano 14-15/11/2018 (PROGETTO PROVE NAZIONALI). (IMP 1975/2018 - FEE 1976/2018) </t>
  </si>
  <si>
    <t xml:space="preserve">IM20180001981 </t>
  </si>
  <si>
    <t xml:space="preserve">Prot. IPA 4773 del 2018. Prove INValSI 2019. Spese TAB PI. Bologna 19/11/2018 (PROGETTO PROVE NAZIONALI). (IMP 1978/2018 - FEE 1980/2018) </t>
  </si>
  <si>
    <t xml:space="preserve">IM20180001984 </t>
  </si>
  <si>
    <t xml:space="preserve">Prot. IPA 4774 del 2018. Prove INValSI 2019. Spese TAB PI. Maccarese 26/11/2018 (PROGETTO PROVE NAZIONALI). (IMP 1982/2018 - FEE 1983/2018) </t>
  </si>
  <si>
    <t xml:space="preserve">IM20180001987 </t>
  </si>
  <si>
    <t xml:space="preserve">Prot. IPA 4775 del 2018. Prove INValSI 2019. Spese TAB PI. Trento 22/11/2018 (PROGETTO PROVE NAZIONALI). (IMP 1985/2018 - FEE 1986/2018) </t>
  </si>
  <si>
    <t xml:space="preserve">IM20180001999 </t>
  </si>
  <si>
    <t xml:space="preserve">TORTI DANIELA(0005079) </t>
  </si>
  <si>
    <t xml:space="preserve">Prot. IPA 1997 del 2018. Presentazione dottorato di Ricerca. Spese TAB PE. Genova 06-07/11/2018 (PROGETTO PROVE NAZIONALI) (IMP 1997/2018 - FEE 1998/2018) </t>
  </si>
  <si>
    <t xml:space="preserve">IM20180002001 </t>
  </si>
  <si>
    <t xml:space="preserve">DIVERSE CONVENZIONI OECD SSES FIELD TEST(0004572) </t>
  </si>
  <si>
    <t xml:space="preserve">ID 453389 Convenzioni INVALSI – Scuole Campione studio OECD SSES FIELD TEST 2018 </t>
  </si>
  <si>
    <t xml:space="preserve">IM20180002010 </t>
  </si>
  <si>
    <t xml:space="preserve">CUP F88C1551090006. Prot. IPA 4838/2018. Oggetto della missione: Incontro di lavoro. Spese TAB PE. Roma 06-07/11/2018. PROGETTO PON VALUE (IMP 2008/2018 - FEE 2009/2018 - TAB 2010/2018) </t>
  </si>
  <si>
    <t xml:space="preserve">IM20180002016 </t>
  </si>
  <si>
    <t xml:space="preserve">Prot. IPA del 2018. Prove INValSI 2019. Spese TAB PI. Maccarese 20/11/2018 (PROGETTO PROVE NAZIONALI) (IMP 2014/2018 - FEE 2015/2018) </t>
  </si>
  <si>
    <t xml:space="preserve">IM20180002020 </t>
  </si>
  <si>
    <t xml:space="preserve">Prot. IPA 4835 del 2018. GdL Inglese. Spese TAB PE. Roma 12/11/2018 (PROGETTO PROVE NAZIONALI) (IMP 2018/2018 - FEE 2019/2018) </t>
  </si>
  <si>
    <t xml:space="preserve">IM20180002029 </t>
  </si>
  <si>
    <t xml:space="preserve">Prot. IPA 4837 del 2018. Incontro Università Bologna su Prove INValSI. Spese TAB PE. Roma 09/11/2018 (PROGETTO PROVE NAZIONALI) (IMP 2027/2018 - FEE 2028/2018) </t>
  </si>
  <si>
    <t xml:space="preserve">IM20180002040 </t>
  </si>
  <si>
    <t xml:space="preserve">Prot. IPA 4847 del 2018. Missione: Sistema Nazionale delle Prove in finzione Dlgs 62/2017. Spese TAB PE. Roma 13/11/2018. PROGETTO PROVE NAZIONALI (IMP 2038/2018 - FEE 2039/2018) </t>
  </si>
  <si>
    <t xml:space="preserve">IM20180002044 </t>
  </si>
  <si>
    <t xml:space="preserve">LASORSA CRISTINA(0001027) </t>
  </si>
  <si>
    <t xml:space="preserve">Prot. IPA 4844 del 2018. Partecipazione all'Eleventh Congress of the European Society for Research in Mathematics Education (CERME11). Spese TAB PI. Utrecht (Paesi Bassi) 06-10/02/2019. PROGETTO PROVE NAZIONALI (IMP 2042/2018 - FEE 2043/2018) </t>
  </si>
  <si>
    <t xml:space="preserve">IM20180002046 </t>
  </si>
  <si>
    <t xml:space="preserve">Prot. IPA 4846 del 2018. Partecipazione all'Eleventh Congress of the European Society for Research in Mathematics Education (CERME11). Spese TAB PE. Utrecht (Paesi Bassi) 05-10/02/2019. PROGETTO PROVE NAZIONALI (IMP 2045/2018 - FEE 2043/2018) </t>
  </si>
  <si>
    <t xml:space="preserve">IM20180002056 </t>
  </si>
  <si>
    <t xml:space="preserve">Prot. IPA 4999 del 2018. Seminario su Edumetrics. Spese TAB PI. Venezia 20-22/11/2018. PROGETTO PROVE NAZIONALI (IMP 2054/2018 - FEE 2055/2018) </t>
  </si>
  <si>
    <t xml:space="preserve">IM20180002062 </t>
  </si>
  <si>
    <t xml:space="preserve">Prot. IPA 5014 e 5055 del 2018. GdL Inglese. Spese TAB PE. Roma 19/11/2018 e 26/11/2018. PROGETTO PROVE NAZIONALI (IMP 2060/2018 - FEE 2061/2018) </t>
  </si>
  <si>
    <t xml:space="preserve">IM20180002065 </t>
  </si>
  <si>
    <t xml:space="preserve">Prot. IPA 5013 del 2018. Partecipazione CdA. Spese TAB Org. Istit. Amm. Roma 20/11/2018. PROGETTO FOE (IMP 2063/2018 - FEE 2064/2018) </t>
  </si>
  <si>
    <t xml:space="preserve">IM20180002068 </t>
  </si>
  <si>
    <t xml:space="preserve">Prot. IPA 5006 del 2018. Partecipazione lezioni: Introduzione a metodi e tecniche di ricerca qualitativa. Spese TAB PE. Genova 15-16/11/2018. PROGETTO PROVE NAZIONALI (IMP 2066/2018 - FEE 2067/2018) </t>
  </si>
  <si>
    <t xml:space="preserve">IM20180002069 </t>
  </si>
  <si>
    <t xml:space="preserve">CUP F88C15001090006. Prot. IPA 4848 del 2018. Riunione su linee di ricerca RAV con dott.ssa Beba Molinari. Genova 16/11/2018. PROGETTO VALU.E COD. NAZ. 10.9.3.A-FSEPON-INVALSI-2015-1 </t>
  </si>
  <si>
    <t xml:space="preserve">IM20180002072 </t>
  </si>
  <si>
    <t xml:space="preserve">CUP F88C15001090006. Prot. IPA 4845 del 2018. Incontro di Lavoro. Spese TAB PE. Genova 16/11/2018. PROGETTO VALU.E COD. NAZ. 10.9.3.A-FSEPON-INVALSI-2015-1 (IMP 2070/2018 - FEE 2071/2018) </t>
  </si>
  <si>
    <t xml:space="preserve">IM20180002078 </t>
  </si>
  <si>
    <t xml:space="preserve">Determ. 208/2018 Costituzione del fondo per il finanziamento degli interventi di natura sociale ed assistenziali a favore deidipendenti ai sensi dell'art. 24 del DPR n. 171/1991 e successivamente dell'art. 96 del CCNL triennio 2016-2018 </t>
  </si>
  <si>
    <t xml:space="preserve">01 U 2018 1.1.01.002.99 11024 Benefici di natura assistenziale e sociale (FOE) </t>
  </si>
  <si>
    <t xml:space="preserve">IM20180002081 </t>
  </si>
  <si>
    <t xml:space="preserve">ID 466997 Richiesta adesione INVALSI alla AEA-Europe “Association for Educational Assessment” </t>
  </si>
  <si>
    <t xml:space="preserve">01 U 2018 1.3.02.099.03 13108 Quote di iscrizione ad associazioni (PROVE NAZ) </t>
  </si>
  <si>
    <t xml:space="preserve">IM20180002104 </t>
  </si>
  <si>
    <t xml:space="preserve">Prott. IPA da 5021 a 5027 e da 5029 a 5030 del 2018. GdL MAT G10. Codice Univoco: 067_2018_A1_MAT. Spese TAB PE. Bologna 23-25/11/2018. PROGETTO PROVE NAZIONALI (IMP 2102/2018 - FEE 2103/2018) </t>
  </si>
  <si>
    <t xml:space="preserve">IM20180002113 </t>
  </si>
  <si>
    <t xml:space="preserve">Prot. IPA 5028 del 2018. Missione: Sistema nazionale delle prove in funzione Dlgs 62/2017. Spese PE. Roma 20/11/2018. PROGETTO PROVE NAZIONALI (IMP 2108/2018 - FEE 2109/2018) </t>
  </si>
  <si>
    <t xml:space="preserve">IM20180002136 </t>
  </si>
  <si>
    <t xml:space="preserve">CIG 5242994F81. Prot. IPA 5050 del 2018. Seminario CPIA Verona 21/11/2018. Spese TAB PE. PROGETTO VALUTAZIONE SCUOLE (IMP 2134/2018 - FEE 2135/2018) </t>
  </si>
  <si>
    <t xml:space="preserve">IM20180002141 </t>
  </si>
  <si>
    <t xml:space="preserve">CIG 5242994F81. Prott. IPA da 5034 a 5042, 5044, 5045 e 5052 del 2018. 068_2018_A1_MAT. Spese TAB PE. GdL MAT G8 Bologna 23-25/11/2018. PROGETTO PROVE NAZIONALI (IMP 2139/2018 - FEE 2140/2018) </t>
  </si>
  <si>
    <t xml:space="preserve">IM20180002144 </t>
  </si>
  <si>
    <t xml:space="preserve">CIG 5242994F81. Prot. IPA 5051 del 2018. Incontri con Fornitori INValSI e tavoli tecnici. Spese TAB PE. Roma 26-30/11/2018. PROGETTO PROVE NAZIONALI (IMP. 2142/2018 - FEE 2143/2018) </t>
  </si>
  <si>
    <t xml:space="preserve">IM20180002170 </t>
  </si>
  <si>
    <t xml:space="preserve">Prot. IPA 5054 del 2018. Missione: Lezioni sulle "risorse bibliografiche e documentali per la ricerca nelle scienze sociali". Spese TAB PE. Genova 21-23/11/2018. PROGETTO PROVE NAZIONALI (IMP 2168/2018 - FEE 2169/2018) </t>
  </si>
  <si>
    <t xml:space="preserve">IM20180002172 </t>
  </si>
  <si>
    <t xml:space="preserve">CIG 5242994F81. Prot. IPA da 5053 del 2018. 068_2018_A1_MAT. Spese TAB PI. GdL MAT G8 Bologna 23-25/11/2018. PROGETTO PROVE NAZIONALI (IMP 2171/2018 - FEE 2140/2018) </t>
  </si>
  <si>
    <t xml:space="preserve">IM20180002173 </t>
  </si>
  <si>
    <t xml:space="preserve">TOSINGRAF SRL(0003555) </t>
  </si>
  <si>
    <t xml:space="preserve">Repertorio 9093/2018 Integrazione Prot. 10654/2018 CIG Z10251F186 Repertorio Id: 9063/2018 Servizio di manutenzione ordinaria taglierina marca TOSINGRAF mod. EBA 430 </t>
  </si>
  <si>
    <t xml:space="preserve">01 U 2018 1.3.02.009.04 13073 Manutenzione ordinaria e riparazioni di impianti e macchinari (FOE) </t>
  </si>
  <si>
    <t xml:space="preserve">IM20180002174 </t>
  </si>
  <si>
    <t xml:space="preserve">ICSEI INTERNATIONALCONGRESS FOR SCHOOL (0004670) </t>
  </si>
  <si>
    <t xml:space="preserve">ID 467539 Quota annuale ICSEI – International Congress for School Effectiveness and Improvement Quota associativa Istituzionale per 5 membri + 3 quote singole </t>
  </si>
  <si>
    <t xml:space="preserve">01 U 2018 1.3.02.099.03 13108 Quote di iscrizione ad associazioni (VALUT SCUOLE) </t>
  </si>
  <si>
    <t xml:space="preserve">IM20180002197 </t>
  </si>
  <si>
    <t xml:space="preserve">Prot. IPA 5083 del 2018. Riunione su prove INValSI di Inglese. Spese TAB PE. Roma 08-16/12/2018. PROGETTO PROVE NAZIONALI (IMP 2195/2018 - FEE 2196/2018) </t>
  </si>
  <si>
    <t xml:space="preserve">IM20180002206 </t>
  </si>
  <si>
    <t xml:space="preserve">Prot. IPA 5086 del 2018. Oggetto della missione: Lezioni sulle "risorse bibliografiche e documentali per la ricerca nelle scienze sociali". Spese TAB PE. Genova 26-29/11/2018. PROGETTO PROVE NAZIONALI (IMP 2198/2018 - FEE 2205/2018) </t>
  </si>
  <si>
    <t xml:space="preserve">IM20180002212 </t>
  </si>
  <si>
    <t xml:space="preserve">DIANA TERESA MARRA(0004266) </t>
  </si>
  <si>
    <t xml:space="preserve">Prot. IPA 5088 del 2018. Oggetto della missione: Partecipazione Convegno "Ensuring Intellectual Property Rights in a Digital Age: Discussing the EU's New Copyright Reforms Package". Spese TAB PI. Bruxelles 23-27/01/2019. PROGETTO INDAGINI INTERNAZIONALI (I </t>
  </si>
  <si>
    <t xml:space="preserve">IM20180002219 </t>
  </si>
  <si>
    <t xml:space="preserve">BRITO RIVERA HUGO ARMANDO(0005058) </t>
  </si>
  <si>
    <t xml:space="preserve">Prot. IPA 5089 del 2018. Oggetto della missione: Riunione progetto L2L con Presidente INValSI. Spese TAB PE. Roma 03-05/12/2018. PROGETTO PROVE NAZIONALI (IMP 2216/2018 - FEE 2217/2018) </t>
  </si>
  <si>
    <t xml:space="preserve">IM20180002222 </t>
  </si>
  <si>
    <t xml:space="preserve">RIPARAFILES SRL(0003043) </t>
  </si>
  <si>
    <t xml:space="preserve">CIG Z4226802BC PROT. INC.14227 DEL 27/12/2018 Servizio di recupero dati e file da supporto Toshiba (FASC. 11.6/2018/170) </t>
  </si>
  <si>
    <t xml:space="preserve">IM20180002230 </t>
  </si>
  <si>
    <t xml:space="preserve">Prot. IPA 5107 del 2018. Oggetto della missione: Riunione progetto L2L Presidente INVALSI, C. Stringher, gruppo di ricerca - L2L-003/2018. Spese TAB PE. Roma 03-07/12/2018. PROGETTO PROVE NAZIONALI (IMP 2228/2018 - FEE 2229/2018) </t>
  </si>
  <si>
    <t xml:space="preserve">IM20180002236 </t>
  </si>
  <si>
    <t xml:space="preserve">BANCO BPM SPA(0003811) </t>
  </si>
  <si>
    <t xml:space="preserve">Richiesta Proroga 6 mesi anno 2018 Incarico per la concessione del servizio di cassa dell'INVALSI </t>
  </si>
  <si>
    <t xml:space="preserve">01 U 2018 1.3.02.017.02 13116 Oneri per servizio di tesoreria BANCA (FOE) </t>
  </si>
  <si>
    <t xml:space="preserve">IM20180002240 </t>
  </si>
  <si>
    <t xml:space="preserve">01 U 2018 1.1.02.001.01 11030 Contributi obbligatori per il personale consulenze (INPS PON PRODIS) </t>
  </si>
  <si>
    <t xml:space="preserve">IM20180002265 </t>
  </si>
  <si>
    <t xml:space="preserve">Missione Adelaide dal 01/04/2019 al 06/04/2019 - spese viaggio e vitto IPA 5081 </t>
  </si>
  <si>
    <t xml:space="preserve">IM20180002269 </t>
  </si>
  <si>
    <t xml:space="preserve">Missione A Orlando (Florida) dal 17/03/2019 al 20/03/2019 - spese viaggio, vitto, taxi IPA 5080 </t>
  </si>
  <si>
    <t xml:space="preserve">IM20180002271 </t>
  </si>
  <si>
    <t xml:space="preserve">Missione a Tempe (arizona) dal 03/03/2019 al 10/03/2019 - spese viaggio e vitto - IPA 5079 </t>
  </si>
  <si>
    <t xml:space="preserve">IM20180002275 </t>
  </si>
  <si>
    <t xml:space="preserve">Missione a Parigi dal 21/01/2019 al 23/01/2019 - spese viaggio, vitto e taxi - IPA 5078 </t>
  </si>
  <si>
    <t xml:space="preserve">IM20180002279 </t>
  </si>
  <si>
    <t xml:space="preserve">Missione a Riyadh dal 30/11/2018 al 06/12/2018 spese viaggio vitto e taxi - IPA 5131 </t>
  </si>
  <si>
    <t xml:space="preserve">IM20180002282 </t>
  </si>
  <si>
    <t xml:space="preserve">Missione a Riyadh dal 30/11/2018 al 08/12/2018 - spese viaggio e vitto - IPA 5130 </t>
  </si>
  <si>
    <t xml:space="preserve">IM20180002285 </t>
  </si>
  <si>
    <t xml:space="preserve">Missione a Lisbona dal 06/12/2018 al 07/12/2018 spese viaggio vitto e taxi - IPA 5132 </t>
  </si>
  <si>
    <t xml:space="preserve">IM20180002292 </t>
  </si>
  <si>
    <t xml:space="preserve">Missione a Firenze dal 13/12/2018 al 15/12/2018 spese viaggio e vitto - IPA 5133 </t>
  </si>
  <si>
    <t xml:space="preserve">IM20180002484 </t>
  </si>
  <si>
    <t xml:space="preserve">SCUOLA SECONDARIA DI II GRADO GIACOMO E (0062028) </t>
  </si>
  <si>
    <t xml:space="preserve">Convenzioni per PISA 2018 - Talis 2018 - TIMSS 2019 </t>
  </si>
  <si>
    <t xml:space="preserve">IM20180002509 </t>
  </si>
  <si>
    <t xml:space="preserve">SCUOLA SECONDARIA DI II GRADO DE SANCTIS(0062104) </t>
  </si>
  <si>
    <t xml:space="preserve">IM20180002523 </t>
  </si>
  <si>
    <t xml:space="preserve">SCUOLA SECONDARIA DI II GRADO PERTINI (0062130) </t>
  </si>
  <si>
    <t xml:space="preserve">IM20180002553 </t>
  </si>
  <si>
    <t xml:space="preserve">SCUOLA SECONDARIA DI II GRADO LEONARDO D(0062226) </t>
  </si>
  <si>
    <t xml:space="preserve">IM20180002559 </t>
  </si>
  <si>
    <t xml:space="preserve">SCUOLA SECONDARIA DI II GRADO UMBERTO DI(0062245) </t>
  </si>
  <si>
    <t xml:space="preserve">IM20180002579 </t>
  </si>
  <si>
    <t xml:space="preserve">SCUOLA SECONDARIA DI II GRADO BUONTALENT(0062322) </t>
  </si>
  <si>
    <t xml:space="preserve">IM20180002599 </t>
  </si>
  <si>
    <t xml:space="preserve">SCUOLA SECONDARIA DI II GRADO LUIGI EINA(0062391) </t>
  </si>
  <si>
    <t xml:space="preserve">IM20180002600 </t>
  </si>
  <si>
    <t xml:space="preserve">SCUOLA SECONDARIA DI II GRADO LUIGI EINA(0062392) </t>
  </si>
  <si>
    <t xml:space="preserve">IM20180002601 </t>
  </si>
  <si>
    <t xml:space="preserve">SCUOLA SECONDARIA DI II GRADO EMMANUEL L(0062393) </t>
  </si>
  <si>
    <t xml:space="preserve">IM20180002602 </t>
  </si>
  <si>
    <t xml:space="preserve">SCUOLA SECONDARIA DI II GRADO ENRICO MAT(0062394) </t>
  </si>
  <si>
    <t xml:space="preserve">IM20180002603 </t>
  </si>
  <si>
    <t xml:space="preserve">SCUOLA SECONDARIA DI II GRADO G. MARCONI(0062395) </t>
  </si>
  <si>
    <t xml:space="preserve">IM20180002604 </t>
  </si>
  <si>
    <t xml:space="preserve">ISTITUTO COMPRENSIVO BOLZANO V - GRIES 1(0062400) </t>
  </si>
  <si>
    <t xml:space="preserve">IM20180002605 </t>
  </si>
  <si>
    <t xml:space="preserve">ISTITUTO OMNICOMPRENSIVO GEN. ANTONIO CA(0062403) </t>
  </si>
  <si>
    <t xml:space="preserve">IM20180002606 </t>
  </si>
  <si>
    <t xml:space="preserve">ISTITUTO OMNICOMPRENSIVO GEN. ANTONIO CA(0062404) </t>
  </si>
  <si>
    <t xml:space="preserve">IM20180002607 </t>
  </si>
  <si>
    <t xml:space="preserve">SCUOLA SECONDARIA DI II GRADO GIOSUÈ CAR(0062406) </t>
  </si>
  <si>
    <t xml:space="preserve">IM20180002608 </t>
  </si>
  <si>
    <t xml:space="preserve">SCUOLA SECONDARIA DI II GRADO ITE FALCON(0062409) </t>
  </si>
  <si>
    <t xml:space="preserve">IM20180002609 </t>
  </si>
  <si>
    <t xml:space="preserve">SCUOLA SECONDARIA DI II GRADO ITE FALCON(0062410) </t>
  </si>
  <si>
    <t xml:space="preserve">IM20180002610 </t>
  </si>
  <si>
    <t xml:space="preserve">SCUOLA SECONDARIA DI II GRADO MARCELLINE(0062411) </t>
  </si>
  <si>
    <t xml:space="preserve">IM20180002611 </t>
  </si>
  <si>
    <t xml:space="preserve">SCUOLA SECONDARIA DI II GRADO GIOVANNI P(0062412) </t>
  </si>
  <si>
    <t xml:space="preserve">IM20180002612 </t>
  </si>
  <si>
    <t xml:space="preserve">SCUOLA SECONDARIA DI II GRADO G. TONIOLO(0062413) </t>
  </si>
  <si>
    <t xml:space="preserve">IM20180002613 </t>
  </si>
  <si>
    <t xml:space="preserve">SCUOLA SECONDARIA DI II GRADO SALESIANO (0062414) </t>
  </si>
  <si>
    <t xml:space="preserve">IM20180002614 </t>
  </si>
  <si>
    <t xml:space="preserve">SCUOLA SECONDARIA DI II GRADO SALESIANO (0062415) </t>
  </si>
  <si>
    <t xml:space="preserve">IM20180002615 </t>
  </si>
  <si>
    <t xml:space="preserve">SCUOLA SECONDARIA DI II GRADO EVANGELIST(0062416) </t>
  </si>
  <si>
    <t xml:space="preserve">IM20180002616 </t>
  </si>
  <si>
    <t xml:space="preserve">SCUOLA SECONDARIA DI II GRADO GANDHI(0062417) </t>
  </si>
  <si>
    <t xml:space="preserve">IM20180002617 </t>
  </si>
  <si>
    <t xml:space="preserve">SCUOLA SECONDARIA DI II GRADO GANDHI(0062418) </t>
  </si>
  <si>
    <t xml:space="preserve">IM20180002618 </t>
  </si>
  <si>
    <t xml:space="preserve">SCUOLA SECONDARIA DI II GRADO DE' MEDICI(0062419) </t>
  </si>
  <si>
    <t xml:space="preserve">IM20180002619 </t>
  </si>
  <si>
    <t xml:space="preserve">SCUOLA SECONDARIA DI II GRADO DE' MEDICI(0062420) </t>
  </si>
  <si>
    <t xml:space="preserve">IM20180002620 </t>
  </si>
  <si>
    <t xml:space="preserve">SCUOLA SECONDARIA DI II GRADO C. RITZ (0062421) </t>
  </si>
  <si>
    <t xml:space="preserve">IM20180002621 </t>
  </si>
  <si>
    <t xml:space="preserve">SCUOLA SECONDARIA DI II GRADO WALTHER (0062422) </t>
  </si>
  <si>
    <t xml:space="preserve">IM20180002622 </t>
  </si>
  <si>
    <t xml:space="preserve">SCUOLA SECONDARIA DI II GRADO CESARE BAT(0062423) </t>
  </si>
  <si>
    <t xml:space="preserve">IM20180002623 </t>
  </si>
  <si>
    <t xml:space="preserve">SCUOLA SECONDARIA DI II GRADO SANDRO PER(0062424) </t>
  </si>
  <si>
    <t xml:space="preserve">IM20180002624 </t>
  </si>
  <si>
    <t xml:space="preserve">SCUOLA SECONDARIA DI II GRADO G. GALILEI(0062425) </t>
  </si>
  <si>
    <t xml:space="preserve">IM20180002625 </t>
  </si>
  <si>
    <t xml:space="preserve">SCUOLA SECONDARIA DI II GRADO G. GALILEI(0062426) </t>
  </si>
  <si>
    <t xml:space="preserve">IM20180002626 </t>
  </si>
  <si>
    <t xml:space="preserve">SCUOLA SECONDARIA DI II GRADO G. GALILEI(0062427) </t>
  </si>
  <si>
    <t xml:space="preserve">IM20180002627 </t>
  </si>
  <si>
    <t xml:space="preserve">SCUOLA SECONDARIA DI II GRADO A. E P. DE(0062428) </t>
  </si>
  <si>
    <t xml:space="preserve">IM20180002634 </t>
  </si>
  <si>
    <t xml:space="preserve">SCUOLA SECONDARIA DI II GRADO LICEO ARTI(0062456) </t>
  </si>
  <si>
    <t xml:space="preserve">IM20180002635 </t>
  </si>
  <si>
    <t xml:space="preserve">SCUOLA SECONDARIA DI II GRADO ISTITUTI D(0062460) </t>
  </si>
  <si>
    <t xml:space="preserve">IM20180002636 </t>
  </si>
  <si>
    <t xml:space="preserve">SCUOLA SECONDARIA DI II GRADO ISTITUTI D(0062461) </t>
  </si>
  <si>
    <t xml:space="preserve">IM20180002637 </t>
  </si>
  <si>
    <t xml:space="preserve">SCUOLA SECONDARIA DI II GRADO LICEO ARTI(0062463) </t>
  </si>
  <si>
    <t xml:space="preserve">IM20180002638 </t>
  </si>
  <si>
    <t xml:space="preserve">SCUOLA SECONDARIA DI II GRADO RAETIA(0062464) </t>
  </si>
  <si>
    <t xml:space="preserve">IM20180002796 </t>
  </si>
  <si>
    <t xml:space="preserve">SCUOLA SECONDARIA DI II GRADO ITI M. FAR(0062997) </t>
  </si>
  <si>
    <t xml:space="preserve">IM20180002798 </t>
  </si>
  <si>
    <t xml:space="preserve">SCUOLA SECONDARIA DI II GRADO POLO TECNI(0063003) </t>
  </si>
  <si>
    <t xml:space="preserve">IM20180002835 </t>
  </si>
  <si>
    <t xml:space="preserve">SCUOLA SECONDARIA DI II GRADO EMMA HELLE(0063114) </t>
  </si>
  <si>
    <t xml:space="preserve">IM20180002836 </t>
  </si>
  <si>
    <t xml:space="preserve">SCUOLA SECONDARIA DI II GRADO SAVOY - AL(0063115) </t>
  </si>
  <si>
    <t xml:space="preserve">IM20180002837 </t>
  </si>
  <si>
    <t xml:space="preserve">SCUOLA SECONDARIA DI II GRADO CENTRO DI (0063116) </t>
  </si>
  <si>
    <t xml:space="preserve">IM20180002838 </t>
  </si>
  <si>
    <t xml:space="preserve">SCUOLA SECONDARIA DI II GRADO SCUOLA PRO(0063117) </t>
  </si>
  <si>
    <t xml:space="preserve">IM20180002839 </t>
  </si>
  <si>
    <t xml:space="preserve">SCUOLA SECONDARIA DI II GRADO JOHANNES G(0063118) </t>
  </si>
  <si>
    <t xml:space="preserve">IM20180002840 </t>
  </si>
  <si>
    <t xml:space="preserve">SCUOLA SECONDARIA DI II GRADO DIPL. ING.(0063119) </t>
  </si>
  <si>
    <t xml:space="preserve">IM20180002841 </t>
  </si>
  <si>
    <t xml:space="preserve">SCUOLA SECONDARIA DI II GRADO J. CHR. TS(0063120) </t>
  </si>
  <si>
    <t xml:space="preserve">IM20180002842 </t>
  </si>
  <si>
    <t xml:space="preserve">SCUOLA SECONDARIA DI II GRADO PER L'ARTI(0063121) </t>
  </si>
  <si>
    <t xml:space="preserve">IM20180002843 </t>
  </si>
  <si>
    <t xml:space="preserve">SCUOLA SECONDARIA DI II GRADO HANNAH ARE(0063122) </t>
  </si>
  <si>
    <t xml:space="preserve">IM20180002844 </t>
  </si>
  <si>
    <t xml:space="preserve">SCUOLA SECONDARIA DI II GRADO DI ECONOMI(0063123) </t>
  </si>
  <si>
    <t xml:space="preserve">IM20180002845 </t>
  </si>
  <si>
    <t xml:space="preserve">SCUOLA SECONDARIA DI II GRADO PER L'AGRI(0063124) </t>
  </si>
  <si>
    <t xml:space="preserve">IM20180002846 </t>
  </si>
  <si>
    <t xml:space="preserve">SCUOLA SECONDARIA DI II GRADO PER L'AGRI(0063125) </t>
  </si>
  <si>
    <t xml:space="preserve">IM20180002847 </t>
  </si>
  <si>
    <t xml:space="preserve">SCUOLA SECONDARIA DI II GRADO PER LAGRIC(0063126) </t>
  </si>
  <si>
    <t xml:space="preserve">IM20180002848 </t>
  </si>
  <si>
    <t xml:space="preserve">SCUOLA SECONDARIA DI II GRADO PER LA FRU(0063127) </t>
  </si>
  <si>
    <t xml:space="preserve">IM20180002849 </t>
  </si>
  <si>
    <t xml:space="preserve">SCUOLA SECONDARIA DI II GRADO DI ECONOMI(0063128) </t>
  </si>
  <si>
    <t xml:space="preserve">IM20180002850 </t>
  </si>
  <si>
    <t xml:space="preserve">SCUOLA SECONDARIA DI II GRADO PER ECONOM(0063129) </t>
  </si>
  <si>
    <t xml:space="preserve">IM20180002851 </t>
  </si>
  <si>
    <t xml:space="preserve">SCUOLA SECONDARIA DI II GRADO SCUOLA ALB(0063130) </t>
  </si>
  <si>
    <t xml:space="preserve">IM20180002852 </t>
  </si>
  <si>
    <t xml:space="preserve">SCUOLA SECONDARIA DI II GRADO A. EINSTEI(0063146) </t>
  </si>
  <si>
    <t xml:space="preserve">IM20180002853 </t>
  </si>
  <si>
    <t xml:space="preserve">SCUOLA SECONDARIA DI II GRADO A. EINSTEI(0063147) </t>
  </si>
  <si>
    <t xml:space="preserve">IM20180002854 </t>
  </si>
  <si>
    <t xml:space="preserve">SCUOLA SECONDARIA DI II GRADO VIPITENO/S(0063148) </t>
  </si>
  <si>
    <t xml:space="preserve">IM20180002855 </t>
  </si>
  <si>
    <t xml:space="preserve">SCUOLA SECONDARIA DI II GRADO VIPITENO/S(0063149) </t>
  </si>
  <si>
    <t xml:space="preserve">IM20180002856 </t>
  </si>
  <si>
    <t xml:space="preserve">SCUOLA SECONDARIA DI II GRADO IN LINGUA (0063150) </t>
  </si>
  <si>
    <t xml:space="preserve">IM20180002857 </t>
  </si>
  <si>
    <t xml:space="preserve">SCUOLA SECONDARIA DI II GRADO OSZ SCHLAN(0063151) </t>
  </si>
  <si>
    <t xml:space="preserve">IM20180002858 </t>
  </si>
  <si>
    <t xml:space="preserve">SCUOLA SECONDARIA DI II GRADO OSZ SCHLAN(0063152) </t>
  </si>
  <si>
    <t xml:space="preserve">IM20180002859 </t>
  </si>
  <si>
    <t xml:space="preserve">SCUOLA SECONDARIA DI II GRADO JULIUS UND(0063154) </t>
  </si>
  <si>
    <t xml:space="preserve">IM20180002860 </t>
  </si>
  <si>
    <t xml:space="preserve">SCUOLA SECONDARIA DI II GRADO MAX VALIER(0063156) </t>
  </si>
  <si>
    <t xml:space="preserve">IM20180002861 </t>
  </si>
  <si>
    <t xml:space="preserve">SCUOLA SECONDARIA DI II GRADO ORA/AUER (0063157) </t>
  </si>
  <si>
    <t xml:space="preserve">IM20180002862 </t>
  </si>
  <si>
    <t xml:space="preserve">SCUOLA SECONDARIA DI II GRADO PP. FRANCE(0063160) </t>
  </si>
  <si>
    <t xml:space="preserve">IM20180002863 </t>
  </si>
  <si>
    <t xml:space="preserve">SCUOLA SECONDARIA DI II GRADO VINZENTINU(0063161) </t>
  </si>
  <si>
    <t xml:space="preserve">IM20180002864 </t>
  </si>
  <si>
    <t xml:space="preserve">SCUOLA SECONDARIA DI II GRADO WALTHER VO(0063162) </t>
  </si>
  <si>
    <t xml:space="preserve">IM20180002865 </t>
  </si>
  <si>
    <t xml:space="preserve">SCUOLA SECONDARIA DI II GRADO MARIA HUEB(0063163) </t>
  </si>
  <si>
    <t xml:space="preserve">IM20180002866 </t>
  </si>
  <si>
    <t xml:space="preserve">SCUOLA SECONDARIA DI II GRADO JOSEF FERR(0063164) </t>
  </si>
  <si>
    <t xml:space="preserve">IM20180002867 </t>
  </si>
  <si>
    <t xml:space="preserve">SCUOLA SECONDARIA DI II GRADO J. GASSER (0063165) </t>
  </si>
  <si>
    <t xml:space="preserve">IM20180002868 </t>
  </si>
  <si>
    <t xml:space="preserve">SCUOLA SECONDARIA DI II GRADO LICEO DELL(0063166) </t>
  </si>
  <si>
    <t xml:space="preserve">IM20180002869 </t>
  </si>
  <si>
    <t xml:space="preserve">SCUOLA SECONDARIA DI II GRADO J. P. FALL(0063167) </t>
  </si>
  <si>
    <t xml:space="preserve">IM20180002870 </t>
  </si>
  <si>
    <t xml:space="preserve">SCUOLA SECONDARIA DI II GRADO J. P. FALL(0063168) </t>
  </si>
  <si>
    <t xml:space="preserve">IM20180002871 </t>
  </si>
  <si>
    <t xml:space="preserve">SCUOLA SECONDARIA DI II GRADO LICEO LING(0063169) </t>
  </si>
  <si>
    <t xml:space="preserve">IM20180002872 </t>
  </si>
  <si>
    <t xml:space="preserve">SCUOLA SECONDARIA DI II GRADO LINGUA TED(0063170) </t>
  </si>
  <si>
    <t xml:space="preserve">IM20180002873 </t>
  </si>
  <si>
    <t xml:space="preserve">SCUOLA SECONDARIA DI II GRADO LINGUA TED(0063171) </t>
  </si>
  <si>
    <t xml:space="preserve">IM20180002874 </t>
  </si>
  <si>
    <t xml:space="preserve">SCUOLA SECONDARIA DI II GRADO ROBERT GAS(0063172) </t>
  </si>
  <si>
    <t xml:space="preserve">IM20180002875 </t>
  </si>
  <si>
    <t xml:space="preserve">SCUOLA SECONDARIA DI II GRADO ROBERT GAS(0063173) </t>
  </si>
  <si>
    <t xml:space="preserve">IM20180002876 </t>
  </si>
  <si>
    <t xml:space="preserve">SCUOLA SECONDARIA DI II GRADO HEINRICH K(0063175) </t>
  </si>
  <si>
    <t xml:space="preserve">IM20180002877 </t>
  </si>
  <si>
    <t xml:space="preserve">SCUOLA SECONDARIA DI II GRADO FRANZ KAFK(0063176) </t>
  </si>
  <si>
    <t xml:space="preserve">IM20180002878 </t>
  </si>
  <si>
    <t xml:space="preserve">SCUOLA SECONDARIA DI II GRADO MARIE CURI(0063177) </t>
  </si>
  <si>
    <t xml:space="preserve">IM20180002879 </t>
  </si>
  <si>
    <t xml:space="preserve">SCUOLA SECONDARIA DI II GRADO LINGUA TED(0063178) </t>
  </si>
  <si>
    <t xml:space="preserve">IM20180002899 </t>
  </si>
  <si>
    <t xml:space="preserve">SCUOLA SECONDARIA DI II GRADO ISTITUTO S(0063217) </t>
  </si>
  <si>
    <t xml:space="preserve">IM20180002900 </t>
  </si>
  <si>
    <t xml:space="preserve">SCUOLA SECONDARIA DI II GRADO IVO DE CAR(0063218) </t>
  </si>
  <si>
    <t xml:space="preserve">IM20180002949 </t>
  </si>
  <si>
    <t xml:space="preserve">SCUOLA SECONDARIA DI II GRADO A. STEINER(0063305) </t>
  </si>
  <si>
    <t xml:space="preserve">IM20180002982 </t>
  </si>
  <si>
    <t xml:space="preserve">SCUOLA SECONDARIA DI II GRADO LINGUA TED(0063425) </t>
  </si>
  <si>
    <t xml:space="preserve">IM20180002983 </t>
  </si>
  <si>
    <t xml:space="preserve">SCUOLA SECONDARIA DI II GRADO LINGUA TED(0063426) </t>
  </si>
  <si>
    <t xml:space="preserve">IM20180002984 </t>
  </si>
  <si>
    <t xml:space="preserve">SCUOLA SECONDARIA DI II GRADO LINGUA TED(0063427) </t>
  </si>
  <si>
    <t xml:space="preserve">IM20180002985 </t>
  </si>
  <si>
    <t xml:space="preserve">SCUOLA SECONDARIA DI II GRADO LINGUA TED(0063428) </t>
  </si>
  <si>
    <t xml:space="preserve">IM20180002988 </t>
  </si>
  <si>
    <t xml:space="preserve">ISTITUTO OMNICOMPRENSIVO SERVIZIO DI VAL(0067123) </t>
  </si>
  <si>
    <t xml:space="preserve">IM20180003043 </t>
  </si>
  <si>
    <t xml:space="preserve">ISTITUTO COMPRENSIVO DI RASTIGNANO(0025593) </t>
  </si>
  <si>
    <t xml:space="preserve">IM20180003053 </t>
  </si>
  <si>
    <t xml:space="preserve">ISTITUTO COMPRENSIVO MARTIRI DELLA LIBER(0025603) </t>
  </si>
  <si>
    <t xml:space="preserve">IM20180003093 </t>
  </si>
  <si>
    <t xml:space="preserve">SCUOLA SECONDARIA DI I GRADO PREZIOSISSI(0025646) </t>
  </si>
  <si>
    <t xml:space="preserve">IM20180003165 </t>
  </si>
  <si>
    <t xml:space="preserve">ISTITUTO COMPRENSIVO ANNA COMPAGNONE(0025727) </t>
  </si>
  <si>
    <t xml:space="preserve">IM20180003184 </t>
  </si>
  <si>
    <t xml:space="preserve">ISTITUTO COMPRENSIVO SM GIORDANO(0026089) </t>
  </si>
  <si>
    <t xml:space="preserve">IM20180003195 </t>
  </si>
  <si>
    <t xml:space="preserve">SCUOLA PRIMARIA S. MARGHERITA(0081010) </t>
  </si>
  <si>
    <t xml:space="preserve">IM20180003222 </t>
  </si>
  <si>
    <t xml:space="preserve">Missione a Siena dal 17/12/2018 al 19/12/2018 - spese vitto - IPA 5128 </t>
  </si>
  <si>
    <t xml:space="preserve">IM20180003229 </t>
  </si>
  <si>
    <t xml:space="preserve">Missione a Chiavari dal 09/01/2019 al 09/01/2019 - spese viaggio, vitto e taxi - IPA 5091 </t>
  </si>
  <si>
    <t xml:space="preserve">IM20180003230 </t>
  </si>
  <si>
    <t xml:space="preserve">Missione a Palermo dal 15/01/2019 al 15/01/2019 - spese viaggio IPA 5092 </t>
  </si>
  <si>
    <t xml:space="preserve">IM20180003231 </t>
  </si>
  <si>
    <t xml:space="preserve">Missione a Palermo dal 15/01/2019 al 15/01/2019 - spese vitto - IPA 5092 </t>
  </si>
  <si>
    <t xml:space="preserve">IM20180003240 </t>
  </si>
  <si>
    <t xml:space="preserve">Missione a Lisbona dal 15/06/2019 al 18/06/2019 - spese viaggio vitto e taxi - IPA 5068 </t>
  </si>
  <si>
    <t xml:space="preserve">IM20180003243 </t>
  </si>
  <si>
    <t xml:space="preserve">Missione a Lisbona dal 15/06/2019 al 18/06/2019 - spese viaggio taxi e pernottamento - IPA 5069 </t>
  </si>
  <si>
    <t xml:space="preserve">IM20180003246 </t>
  </si>
  <si>
    <t xml:space="preserve">Missione a Madrid dal 25/09/2019 al 29/09/2019 - spese viaggio taxi e vitto - IPA 5072 </t>
  </si>
  <si>
    <t xml:space="preserve">IM20180003249 </t>
  </si>
  <si>
    <t xml:space="preserve">Missione a Londra dal 21/09/2019 al 25/09/2019 - spese viaggio taxi e vitto - IPA 5070 </t>
  </si>
  <si>
    <t xml:space="preserve">IM20180003252 </t>
  </si>
  <si>
    <t xml:space="preserve">Prott. IPA 5136, da 5138 a 5140, 5142, 5143+5167, 5144 del 2018. Codice univoco 070_2018_A1_MAT. Riunione Bologna G2 e G5. Spese TAB PE. Bologna 14-16/12/2018. PROGETTO PROVE NAZIONALI (IMP 3251/2018 - FEE 3251/2018) </t>
  </si>
  <si>
    <t xml:space="preserve">IM20180003256 </t>
  </si>
  <si>
    <t xml:space="preserve">Prot. IPA 5145 del 2018. Codice univoco 070_2018_A1_MAT. Riunione Bologna G2 e G5. Spese TAB PI. Bologna 14-16/12/2018. PROGETTO PROVE NAZIONALI (IMP 3255/2018 - FEE 3251/2018) </t>
  </si>
  <si>
    <t xml:space="preserve">IM20180003261 </t>
  </si>
  <si>
    <t xml:space="preserve">Prott. IPA 5148 e 5149 del 2018. Corso di formazione Bologna 07/12/2018 e Incontro USR Napoli 13/12/2018. Spese TAB PI. PROGETTO PROVE NAZIONALI (IMP 3259/2018 - FEE 3260/2018) </t>
  </si>
  <si>
    <t xml:space="preserve">IM20180003266 </t>
  </si>
  <si>
    <t xml:space="preserve">Prott. IPA 5126, 5127 (5134 integr. della 5127) del 2018. Riunione su prove INValSI di Inglese. Spese TAB PE. Roma 09-13/12/2018. PROGETTO PROVE NAZIONALI (IMP 3264/2018 - FEE 3265/2018) </t>
  </si>
  <si>
    <t xml:space="preserve">IM20180003269 </t>
  </si>
  <si>
    <t xml:space="preserve">Prot. IPA 5147 del 2018. Oggetto della missione: Lezioni sulle "risorse bibliografiche e documentali per la ricerca nelle scienze sociali". Spese PE. Genova 05-06/12/2018. PROGETTO PROVE NAZIONALI (IMP 3267/2018 - FEE 3268/2018) </t>
  </si>
  <si>
    <t xml:space="preserve">IM20180003302 </t>
  </si>
  <si>
    <t xml:space="preserve">PFITSCHER ANNA(0004939) </t>
  </si>
  <si>
    <t xml:space="preserve">Prot. IPA 5160 del 2018. Incontro prove INValSI. Spese TAB PE. Schwein 09-13/12/2018. PROGETTO PROVE NAZIONALI (IMP 3300/2018 - FEE 3301/2018) </t>
  </si>
  <si>
    <t xml:space="preserve">IM20180003305 </t>
  </si>
  <si>
    <t xml:space="preserve">TORELLI CONSUELA(0007167) </t>
  </si>
  <si>
    <t xml:space="preserve">CIG 5242994F81. CUP F88C15001090006. Prot. IPA 5159 del 2018. Incontro di lavoro. Spese TAB PE. Roma 17-18/12/2018. PROGETTO PON VALUE (IMP 3303/2018 - FEE 3304/2018) </t>
  </si>
  <si>
    <t xml:space="preserve">IM20180003312 </t>
  </si>
  <si>
    <t xml:space="preserve">IPA 5188 TORTI - GENOVA 09-10/12/2018 Lezioni sulle "risorse bibliografiche e documentali per la ricerca nelle scienze sociali" TAB MISS </t>
  </si>
  <si>
    <t xml:space="preserve">IM20180003314 </t>
  </si>
  <si>
    <t xml:space="preserve">IPA 5158 MAZZOLI - AOSTA 10-11/12/2018 Incontro informativo Prove INVALSI USR TAB MISS </t>
  </si>
  <si>
    <t xml:space="preserve">IM20180003319 </t>
  </si>
  <si>
    <t xml:space="preserve">IPA 5191 MARTINO - VELLETRI 10/12/2018 Contenzioso INVALSI TAB MISS </t>
  </si>
  <si>
    <t xml:space="preserve">IM20180003321 </t>
  </si>
  <si>
    <t xml:space="preserve">IPA 5135 ZOLLER - ROMA10-14/12/2018 Incontri con Fornitori Invalsi e tavoli tecnici VITTO </t>
  </si>
  <si>
    <t xml:space="preserve">IM20180003327 </t>
  </si>
  <si>
    <t xml:space="preserve">IPA 5084 RICCI - AVEZZANO 11/12/2018 Seminario: Il sistema delle prove INVALSI per il miglioramento TAB MISS </t>
  </si>
  <si>
    <t xml:space="preserve">IM20180003331 </t>
  </si>
  <si>
    <t xml:space="preserve">IPA 5162 RICCI - MILANO 15/12/2018 Convegno dislessia TAB MISS </t>
  </si>
  <si>
    <t xml:space="preserve">IM20180003334 </t>
  </si>
  <si>
    <t xml:space="preserve">IPA 5163 RICCI - GENOVA 16-17/12/2018 Incontri informativi regionali TAB MISS </t>
  </si>
  <si>
    <t xml:space="preserve">IM20180003337 </t>
  </si>
  <si>
    <t xml:space="preserve">IPA 5164 RICCI - SIENA 18-19/12/2018 Intervento CILS 25 TAB MISS </t>
  </si>
  <si>
    <t xml:space="preserve">IM20180003343 </t>
  </si>
  <si>
    <t xml:space="preserve">ROSSI FRANCA(0000845) </t>
  </si>
  <si>
    <t xml:space="preserve">IPA 5171 ROSSI - VIBO MARINA Incontro Referenti sede. Bambini_02 Progetto 0-6 "con i Bambini" TAB MISS </t>
  </si>
  <si>
    <t xml:space="preserve">IM20180003353 </t>
  </si>
  <si>
    <t xml:space="preserve">Prot. IPA 5201 del 2018. Oggetto della missione: Lezioni sulle "risorse bibliografiche e documentali per la ricerca nelle scienze sociali". Spese PE. Genova 12-14/12/2018. PROGETTO PROVE NAZIONALI (IMP 3349/2018 - FEE 3350/2018) </t>
  </si>
  <si>
    <t xml:space="preserve">IM20180003373 </t>
  </si>
  <si>
    <t xml:space="preserve">PROT. IPA 5205/2018. Oggetto della missione: PISA 2015-TIMSS 2015-TIMSS Advanced 2015 Contributi di approfondimento Note: Richiesta rimborso servizio taxi per trasporto attrezzature per riprese audio/video per il convegno "PISA 2015-TIMSS 2015-TIMSS Adva </t>
  </si>
  <si>
    <t xml:space="preserve">IM20180003376 </t>
  </si>
  <si>
    <t xml:space="preserve">Missione Roma 20/12/2018 - spese vitto - IPA 5196/2018 </t>
  </si>
  <si>
    <t xml:space="preserve">IM20180003381 </t>
  </si>
  <si>
    <t xml:space="preserve">Missione Lecce dal 16/12/2018 al 17/12/2018 - spese personali - IPA 5204/2018 </t>
  </si>
  <si>
    <t xml:space="preserve">IM20180003382 </t>
  </si>
  <si>
    <t xml:space="preserve">Missione Lecce dal 16/12/2018 al 17/12/2018 - spese personali IPA 5203/2018 </t>
  </si>
  <si>
    <t xml:space="preserve">IM20180003383 </t>
  </si>
  <si>
    <t xml:space="preserve">IM20180003389 </t>
  </si>
  <si>
    <t xml:space="preserve">Prot. IPA 5190 del 2018. Oggetto della missione: Riunione OECD SSES. Spese TAB PE. PROGETTO PROVE NAZIONALI (IMP 3387/2018 - FEE 3388/2018) </t>
  </si>
  <si>
    <t xml:space="preserve">IM20180003422 </t>
  </si>
  <si>
    <t xml:space="preserve">Prot. IPA 5206 del 2018. Oggetto della Missione: GdL Inglese. Spese TAB PE. Roma 16-17/12/2018. PROGETTO PROVE NAZIONALI (IMP 3420/2018 - FEE 3421/2018) </t>
  </si>
  <si>
    <t xml:space="preserve">IM20180003425 </t>
  </si>
  <si>
    <t xml:space="preserve">Prot. IPA 5207 del 2018. Oggetto della Missione: Incontro Inglese. Spese TAB PE. Roma 20/12/2018. PROGETTO PROVE NAZIONALI (IMP 3423/2018 - FEE 3424/2018) </t>
  </si>
  <si>
    <t xml:space="preserve">IM20180003428 </t>
  </si>
  <si>
    <t xml:space="preserve">Prot. IPA 5165, 5168, 5176, 5179, 5181, 5192 e 5193 del 2018. Incontri Informativi Regionali - Roberto Ricci. Spese TAB PI. Torino 08-09/01/2019, Udine 09-10/01/2019, Milano 17/01/2019, Milano 22/01/2019, Castrolibero e Lamezia Terme 31/01-01/02/2019, Pado </t>
  </si>
  <si>
    <t xml:space="preserve">IM20180003429 </t>
  </si>
  <si>
    <t xml:space="preserve">Prot. IPA 5182 del 2018. Incontri Informativi Regionali - Paolo Mazzoli. Spese TAB PI. Spoleto 16/01/2019. PROGETTO PROVE NAZIONALI </t>
  </si>
  <si>
    <t xml:space="preserve">IM20180003432 </t>
  </si>
  <si>
    <t xml:space="preserve">CIG 5242994F81. Prot. IPA 5174, 5178 e 5189 del 2018. GdL Inglese - Roberto Ricci e Carlo Palmiero. Spese TAB PI. Napoli 13-14/01/2019, 17-18/01/2019 e 13-18/01/2019. PROGETTO PROVE NAZIONALI (IMP 3430/2018 - FEE 3431/2018) </t>
  </si>
  <si>
    <t xml:space="preserve">IM20180003457 </t>
  </si>
  <si>
    <t xml:space="preserve">Prot. IPA 5210 del 2018. Oggetto della missione: Lezioni sulle risorse bibliografiche e documentali per la ricerca nelle scienze sociali. Spese TAB PE. Genova 16-19/12/2018. PROGETTO PROVE NAZIONALI (IMP 3455/2018 - FEE 3456/2018) </t>
  </si>
  <si>
    <t xml:space="preserve">IM20180003460 </t>
  </si>
  <si>
    <t xml:space="preserve">CIG 5242994F81. Prot. IPA 5175 del 2018. Oggetto della Missione: Incontro Prove INValSI. Spese TAB PI. Anzio 16/01/2019. PROGETTO PROVE NAZIONALI (IMP 3458/2018 - FEE 3459/2018) </t>
  </si>
  <si>
    <t xml:space="preserve">IM20180003492 </t>
  </si>
  <si>
    <t xml:space="preserve">Incontro Referenti sede. Bambini_03 Progetto 0-6 "con i Bambini " Lecce - 17/12/2018 </t>
  </si>
  <si>
    <t xml:space="preserve">IM20180003534 </t>
  </si>
  <si>
    <t xml:space="preserve">RICHIESTA ISCRIZIONE AERA e SIRD PALMERIO e CAPONERA </t>
  </si>
  <si>
    <t xml:space="preserve">01 U 2018 1.3.02.099.03 13108 Quote di iscrizione ad associazioni (INDAG INTER) </t>
  </si>
  <si>
    <t xml:space="preserve">IM20180003549 </t>
  </si>
  <si>
    <t xml:space="preserve">STEMA S.R.L(0004659) </t>
  </si>
  <si>
    <t xml:space="preserve">Prot. 219 del 14/01/2019 CIG Z632667E8A - Software per rigenerazione sistema informatico 2019-2020 - F_11.6|2018|169 </t>
  </si>
  <si>
    <t xml:space="preserve">IM20180003552 </t>
  </si>
  <si>
    <t xml:space="preserve">Prot. IPA 5212 del 2018. Oggetto della Missione: Incontro dipartimento statistico Bologna. Spese PI. Bologna 21-22/12/2018. PROGETTO PROVE NAZIONALI (IMP 3550/2018 - FEE 3551/2018) </t>
  </si>
  <si>
    <t xml:space="preserve">IM20180003559 </t>
  </si>
  <si>
    <t xml:space="preserve">CUP F88C15001090006. Prot. IPA 5225, 5229, 5231, 5232 e da 5235 a 5237 del 2018. Oggetto della missione: ICSEI – International Congress for School Effectiveness and Improvement. Spese TAB PI. Stavanger, 07-13/01/2019. PROGETTO PON VALUE (IMP 3557/2018 - FE </t>
  </si>
  <si>
    <t xml:space="preserve">IM20180003592 </t>
  </si>
  <si>
    <t xml:space="preserve">Rimborso ROMA 16/11/2018 </t>
  </si>
  <si>
    <t xml:space="preserve">IM20180003620 </t>
  </si>
  <si>
    <t xml:space="preserve">DESIMONI MARTA(0003315) </t>
  </si>
  <si>
    <t xml:space="preserve">Rimborso missione DOBBIACO 20-24/07/2018 </t>
  </si>
  <si>
    <t xml:space="preserve">IM20180003643 </t>
  </si>
  <si>
    <t xml:space="preserve">CIG 5242994F81. CUP F88C15001090006. Prot. IPA 5233 e 5234 del 2018. Oggetto della missione: ICSEI – International Congress for School Effectiveness and Improvement. Spese TAB PE. Stavanger, 07-13/01/2019. PROGETTO PON VALUE (IMP 3642/2018 - FEE 3558/2018) </t>
  </si>
  <si>
    <t xml:space="preserve">IM20180003644 </t>
  </si>
  <si>
    <t xml:space="preserve">IQB UNIVERSITA' DI BERLINO(0005119) </t>
  </si>
  <si>
    <t xml:space="preserve">Convenzione Invalsi- IQB. PRot. n. 9559 del 24/11/2017. </t>
  </si>
  <si>
    <t xml:space="preserve">01 U 2018 1.3.02.099.99 13115 Altri servizi non altrimenti classificabili (CONVENZIONI UNIV-ENTI PROVE NAZ) </t>
  </si>
  <si>
    <t xml:space="preserve">IM20180003650 </t>
  </si>
  <si>
    <t xml:space="preserve">CUP F88C15001090006. Prot. IPA 5326 del 2018. Oggetto della Missione: Partecipazione come relatrice al Convegno di fine mandato "Innovare il metodo. Quale futuro per la ricerca sociale?". Spese TAB PI. Milano, 17-19/01/2019. (IMP 3648/2018 - FEE 3649/2018) </t>
  </si>
  <si>
    <t xml:space="preserve">IM20180003653 </t>
  </si>
  <si>
    <t xml:space="preserve">Prot. IPA 5327 del 2018. Oggetto della Missione: Incontri Informativi Regionali. Spese TAB PI. Udine, 09-10/01/2019. (IMP 3651/2018 - FEE 3652/2018) </t>
  </si>
  <si>
    <t xml:space="preserve">IM20180003656 </t>
  </si>
  <si>
    <t xml:space="preserve">Prot. IPA 5328 del 2018. Oggetto della Missione: Seminario didattica culturale di sociologia. Spese TAB PE. Genova, 09-11/01/2019. PROGETTO PROVE NAZIONALI (IMP 3654/2018 - FEE 3655/2018) </t>
  </si>
  <si>
    <t xml:space="preserve">IM20180003679 </t>
  </si>
  <si>
    <t xml:space="preserve">SALVO ROSSI GIUSEPPE(0003184) </t>
  </si>
  <si>
    <t xml:space="preserve">Determ. 300/2018 ID 479459 Liquidazione sessioni di recupero per attività di formazione in materia di sicurezza negli ambienti di lavoro ai sensi dell’art. 37 comma 2 del D.Lgs. 81/08 </t>
  </si>
  <si>
    <t xml:space="preserve">01 U 2018 1.3.02.004.04 13041 Acquisto di servizi per formazione obbligatoria (FOE) </t>
  </si>
  <si>
    <t xml:space="preserve">IM20180003680 </t>
  </si>
  <si>
    <t xml:space="preserve">Restituzione Anno 2018 De Matteo Ordinanza di assegnazione di somme da dipendente da trattenere n. 154/2012 Tribunale di Velletri </t>
  </si>
  <si>
    <t xml:space="preserve">01 U 2018 7.1.02.099.99 71002 Versamento di altre ritenute n.a.c (PG) </t>
  </si>
  <si>
    <t xml:space="preserve">IM20180003689 </t>
  </si>
  <si>
    <t xml:space="preserve">Prot. 3933 del 04/04/2018 - Interventi da remoto per manutenzione evolutiva - Intervento on-site- Contratto di assistenza software servizio personale CIG ZA52307A26 - Id: 410407 - F. 11.6|2018|106 </t>
  </si>
  <si>
    <t xml:space="preserve">01 U 2018 1.3.02.019.01 13102 Gestione e manutenzione applicazioni (FOE) </t>
  </si>
  <si>
    <t xml:space="preserve">IM20180003695 </t>
  </si>
  <si>
    <t xml:space="preserve">CUP F88C15001090006. Prot. IPA 4186 del 2018. Spese TAB PE. Torino 17-19/09/2018. PROGETTO PON VALU.E COD. NAZ. 10.9.3.A-FSEPON-INVALSI-2015-1 </t>
  </si>
  <si>
    <t xml:space="preserve">IM20180003701 </t>
  </si>
  <si>
    <t xml:space="preserve">Spese per missioni liquidate CBT Anno 2018 </t>
  </si>
  <si>
    <t xml:space="preserve">IM20180003702 </t>
  </si>
  <si>
    <t xml:space="preserve">IM20180003704 </t>
  </si>
  <si>
    <t xml:space="preserve">Spese per missioni liquidate PRODIS </t>
  </si>
  <si>
    <t xml:space="preserve">IM20180003705 </t>
  </si>
  <si>
    <t xml:space="preserve">Spese per missioni liquidate PROVE NAZ Anno 2018 </t>
  </si>
  <si>
    <t xml:space="preserve">IM20180003706 </t>
  </si>
  <si>
    <t xml:space="preserve">IM20180003709 </t>
  </si>
  <si>
    <t xml:space="preserve">Spese per missioni liquidate VALUT SCUOLE Anno 2018 </t>
  </si>
  <si>
    <t xml:space="preserve">IM20180003710 </t>
  </si>
  <si>
    <t xml:space="preserve">IM20180010297 </t>
  </si>
  <si>
    <t xml:space="preserve">01 U 2018 1.3.02.010.01 13078 Incarichi libero professionali di studi, ricerca e consulenza (PON CBT) </t>
  </si>
  <si>
    <t xml:space="preserve">IM20180010298 </t>
  </si>
  <si>
    <t xml:space="preserve">01 U 2018 1.2.01.001.01 12004 IRAP a carico dell'ente sugli emolumenti al personale consulenze (PON CBT) </t>
  </si>
  <si>
    <t xml:space="preserve">IM20190000003 </t>
  </si>
  <si>
    <t xml:space="preserve">Prot. IPA dal 5334 al 5336 del 2019. Oggetto della Missione: Incontro referenti sedi. Bambini_ 04. Progetto 0 -6 (con i bambini). Spese TAB PE. Ventimiglia, 08-10/01/2019. PROGETTO PROVE NAZIONALI (IMP 1/2019 - FEE 2/2019) </t>
  </si>
  <si>
    <t xml:space="preserve">01 U 2019 1.3.02.002.02 13033 Indennità di missione e di trasferta - Personale esterno (PROVE NAZ) </t>
  </si>
  <si>
    <t xml:space="preserve">IM20190000006 </t>
  </si>
  <si>
    <t xml:space="preserve">Prot. IPA dal 5329 del 2019. Oggetto della Missione: Incontri con Fornitori Invalsi e tavoli tecnici. Spese TAB PE. Roma, 08-11/01/2019. PROGETTO PROVE NAZIONALI (IMP 4/2019 - FEE 5/2019) </t>
  </si>
  <si>
    <t xml:space="preserve">IM20190000010 </t>
  </si>
  <si>
    <t xml:space="preserve">Prot. IPA 5338 e 5339 del 2019. Oggetto della missione: GdL Inglese. Spese TAB PE. Roma 09-11/01/2019. PROGETTO PROVE NAZIONALI (IMP 8/2019 - FEE 9/2019) </t>
  </si>
  <si>
    <t xml:space="preserve">IM20190000013 </t>
  </si>
  <si>
    <t xml:space="preserve">MATTEI ALESSIA(0000770) </t>
  </si>
  <si>
    <t xml:space="preserve">Prot. IPA 5340 del 2019. Oggetto della missione: GdL Inglese - Codice univoco: 001_2019_A1_ENG. Spese TAB PI. Napoli 17/01/2019. PROGETTO PROVE NAZIONALI (IMP 11/2019 - FEE 12/2019) </t>
  </si>
  <si>
    <t xml:space="preserve">01 U 2019 1.3.02.002.01 13030 Missioni del personale dipendente (PROVE NAZ) </t>
  </si>
  <si>
    <t xml:space="preserve">IM20190000018 </t>
  </si>
  <si>
    <t xml:space="preserve">CUP F88C15001090006. Prot. IPA 5332 del 2019. Oggetto della missione: Incontro di lavoro. Spese TAB PE. Roma 23-24/01/2019. PROGETTO PON VALU.E (IMP 16/2019 - FEE 17/2019) </t>
  </si>
  <si>
    <t xml:space="preserve">01 U 2019 1.3.02.002.02 13033 Indennità di missione e di trasferta - Personale esterno (PON VALUE) </t>
  </si>
  <si>
    <t xml:space="preserve">IM20190000026 </t>
  </si>
  <si>
    <t xml:space="preserve">Prot. IPA 5350, 5351 e 5352 (+ integraz. 5378) del 2019. Oggetto della missione: Incontri formativi regionali. Spese TAB PI. Potenza 22/01/2019, Scandicci 25/01/2019 e Cagliari/Sassari 28-30/01/2019. PROGETTO PROVE NAZIONALI (IMP 24/2019 - FEE 25/2019) </t>
  </si>
  <si>
    <t xml:space="preserve">IM20190000029 </t>
  </si>
  <si>
    <t xml:space="preserve">Prot. IPA 5356 del 2019. Oggetto della missione: Seminario nazionale in didattica della matematica. Spese TAB PI. Rimini 24-25/01/2019. PROGETTO PROVE NAZIONALI (IMP 27/2019 - FEE 28/2019) </t>
  </si>
  <si>
    <t xml:space="preserve">IM20190000033 </t>
  </si>
  <si>
    <t xml:space="preserve">GEDI GRUPPO EDITORIALE SPA(0005258) </t>
  </si>
  <si>
    <t xml:space="preserve">CIG ZF0271D47E Prot. 1209 del 15/02/2019 - ID 482243/2018 Sottoscrizione abbonamento annuale 2019 edizione digitale quotidiano Repubblica+ FASC. 7.2/2019/44 </t>
  </si>
  <si>
    <t xml:space="preserve">01 U 2019 1.3.02.005.03 13045 Accesso a banche dati e a pubblicazioni on line (FOE) </t>
  </si>
  <si>
    <t xml:space="preserve">IM20190000036 </t>
  </si>
  <si>
    <t xml:space="preserve">IMPEGNO SPESE TAB MISSIONE PI. PROVE NAZIONALI. </t>
  </si>
  <si>
    <t xml:space="preserve">IM20190000038 </t>
  </si>
  <si>
    <t xml:space="preserve">IMPEGNO SPESE TAB MISSIONE PE. PROVE NAZIONALI. </t>
  </si>
  <si>
    <t xml:space="preserve">IM20190000052 </t>
  </si>
  <si>
    <t xml:space="preserve">Prot. IPA 5393 del 2019. Oggetto della Missione: Seminario autori Inglese. Codice Univoco: 001_2019_A1_ENG. Spese TAB PE. Roma 20-21/01/2019. PROGETTO PROVE NAZIONALI (IMP 50/2019 - FEE 51/2019) </t>
  </si>
  <si>
    <t xml:space="preserve">IM20190000056 </t>
  </si>
  <si>
    <t xml:space="preserve">Prot. IPA 5405 del 2019. Oggetto della missione: Lezioni Sociologia. Spese TAB PE + CITY TAX. Genova 22-23/01/2019. PROGETTO PROVE NAZIONALI (IMP 54/2019 - FEE 55/2019) </t>
  </si>
  <si>
    <t xml:space="preserve">IM20190000059 </t>
  </si>
  <si>
    <t xml:space="preserve">RANIERI MARIA(0007198) </t>
  </si>
  <si>
    <t xml:space="preserve">IPA 5392 RANIERI - TAB MISSIONE VITTO ROMA 22/01/2019 Incontro di lavoro </t>
  </si>
  <si>
    <t xml:space="preserve">IM20190000066 </t>
  </si>
  <si>
    <t xml:space="preserve">IPA 5508 TUTTOBELLO - ROMA 28/01/2019 Gruppo di lavoro inglese TAB MISSIONE </t>
  </si>
  <si>
    <t xml:space="preserve">IM20190000067 </t>
  </si>
  <si>
    <t xml:space="preserve">Prot. IPA 5509 del 2019. Oggetto della missione: Incontro per la ricerca Spazio 0-6. Spese TAB PE. Roma 24/01/2019. </t>
  </si>
  <si>
    <t xml:space="preserve">01 U 2019 1.3.02.001.02 13028 Organi istituzionali dell'amministrazione - Rimborsi (FOE) </t>
  </si>
  <si>
    <t xml:space="preserve">IM20190000071 </t>
  </si>
  <si>
    <t xml:space="preserve">Prot. IPA 5527 del 2019. Oggetto della missione: Partecipazione Seminario organizzato da FEDUF e Università Cattolica. Spese TAB PE. Milano 16-17/01/2019 </t>
  </si>
  <si>
    <t xml:space="preserve">IM20190000075 </t>
  </si>
  <si>
    <t xml:space="preserve">Prot. 5512 del 2019. ID: 488715 del 2019. Oggetto della missione: Presentazione "Rileggere Visalberghi". Spese TAB PE. Roma 03-04/02/2019 (IMP. 69/2019 - FEE 70/2019) (COMPILARE L'ANAGRAFICA IN SEDE DI LIQUIDAZIONE MISSIONE) </t>
  </si>
  <si>
    <t xml:space="preserve">IM20190000078 </t>
  </si>
  <si>
    <t xml:space="preserve">CIG 7432554198. Prot. IPA 5572 del 2019. Progetto: L2L-003-2018. Riunione con C. Stringher e gruppo di lavoro. Spese TAB PE. Roma 30-31/01/2019. PROGETTO PROVE NAZIONALI (IMP 76/2019 - FEE 77/2019) </t>
  </si>
  <si>
    <t xml:space="preserve">IM20190000082 </t>
  </si>
  <si>
    <t xml:space="preserve">Prot. IPA 5510 del 2019. Oggetto della missione: L'uso dei grandi dati nell'istruzione. Spese TAB PI. Modena 11-12/02/2019. PROGETTO PROVE NAZIONALI (IMP 80/2019 - FEE 81/2019) </t>
  </si>
  <si>
    <t xml:space="preserve">IM20190000093 </t>
  </si>
  <si>
    <t xml:space="preserve">Prot. IPA 5615 e da 5619 a 5624 del 2019. Oggetto della Missione: Learning analytics UNIMORE. Spese TAB PI. Reggio Emilia 05-07/02/2019, Modena 14-15/02/2019, Reggio Emilia 19/02/2019, Modena 26/02/2019, Modena 26/03/2019, Modena 16/05/2019, Modena 23/05/2 </t>
  </si>
  <si>
    <t xml:space="preserve">IM20190000096 </t>
  </si>
  <si>
    <t xml:space="preserve">Prot. IPA 5626 del 2019. Oggetto della Missione: Gruppo di Lavoro inglese. Spese TAB PE. Roma 04/02/2019. PROGETTO PROVE NAZIONALI (IMP 94/2019 - FEE 95/2019) </t>
  </si>
  <si>
    <t xml:space="preserve">IM20190000099 </t>
  </si>
  <si>
    <t xml:space="preserve">CUP F88C15001090006. Prot. IPA 5625 del 2019. Oggetto della Missione: Incontro di Lavoro. Spese TAB PE. Roma 05-06/02/2019. PROGETTO PON VALU.E COD. NAZ. 10.9.3.A-FSEPON-INVALSI-2015-1 (IMP 97/2019 - FEE 98/2019) </t>
  </si>
  <si>
    <t xml:space="preserve">IM20190000102 </t>
  </si>
  <si>
    <t xml:space="preserve">Prot. IPA 5616 del 2019. Oggetto della Missione: Incontro liceo Beccaria. Spese TAB PI. Milano 06-07/02/2019. PROGETTO PROVE NAZIONALI (IMP 100/2019 - FEE 101/2019) </t>
  </si>
  <si>
    <t xml:space="preserve">IM20190000103 </t>
  </si>
  <si>
    <t xml:space="preserve">Prot. IPA 5617 del 2019. Oggetto della Missione: Incontro prove INVALSI. Spese TAB PI + TAXI. Parabita (LE) 08-09/02/2019. PROGETTO PROVE NAZIONALI </t>
  </si>
  <si>
    <t xml:space="preserve">IM20190000106 </t>
  </si>
  <si>
    <t xml:space="preserve">Prot. IPA 5618 del 2019. Oggetto della Missione: ADI INDIRE. Spese TAB PI + TAXI. Bologna 22-23/02/2019. PROGETTO PROVE NAZIONALI (IMP 104/2019 - FEE 105/2019) </t>
  </si>
  <si>
    <t xml:space="preserve">IM20190000117 </t>
  </si>
  <si>
    <t xml:space="preserve">CUP B35I16000180007. Prot. IPA 5613 del 2019. Oggetto della missione: Partecipazione riunione progetto Prodis. Spese TAB PE. Roma 04-05/02/2019. PON PRODIS COD. NAZ. 10.9.1.A-FSEPON-INVALSI-2016-1 (IMP 115/2019 - FEE 116/2019) </t>
  </si>
  <si>
    <t xml:space="preserve">01 U 2019 1.3.02.002.02 13033 Indennità di missione e di trasferta - Personale esterno (PRODIS) </t>
  </si>
  <si>
    <t xml:space="preserve">IM20190000126 </t>
  </si>
  <si>
    <t xml:space="preserve">SOCIETA' ITALIANA DI STATISTICA - SIS (0002631) </t>
  </si>
  <si>
    <t xml:space="preserve">CIG ZC6271060F. Incarico prot. n. 1021/2019. FORMAZIONE: Teoria e pratica dei modelli ad effetti casuali per dati multilivello e longitudinali Firenze, 18 - 22 febbraio 2019 Dip. Statistica, Informatica, Applicazioni “G. Parenti” Università di Firenze. F. </t>
  </si>
  <si>
    <t xml:space="preserve">01 U 2019 1.3.02.004.99 13042 Acquisto di servizi per la formazione generica e discrezionale (FOE) </t>
  </si>
  <si>
    <t xml:space="preserve">IM20190000130 </t>
  </si>
  <si>
    <t xml:space="preserve">CIG 7432554198. Prot. IPA 5951 del 2019. Oggetto della missione: Gruppo di lavoro Inglese. Spese PE. Roma 11/02/2019. PROGETTO PROVE NAZIONALI (IMP 128/2019 - FEE 129/2019) </t>
  </si>
  <si>
    <t xml:space="preserve">IM20190000136 </t>
  </si>
  <si>
    <t xml:space="preserve">LAVAGNO ATTILIA(0007196) </t>
  </si>
  <si>
    <t xml:space="preserve">Prot. IPA 5952 del 2019. Oggetto della missione: Gruppo di lavoro inglese. Spese TAB PE. Roma 15/02/2019. PROGETTO PROVE NAZIONALI (IMP 134/2019 - FEE 135/2019) </t>
  </si>
  <si>
    <t xml:space="preserve">IM20190000149 </t>
  </si>
  <si>
    <t xml:space="preserve">Id: 488353 GdL MAT G10 Bologna / Codice Univoco 2.5/2019/93 Dal 15 febbraio al 17 febbraio 2019 SPESE PI TAB MISSIONE + + integrazione IPA 5989 (APPETITI) </t>
  </si>
  <si>
    <t xml:space="preserve">IM20190000150 </t>
  </si>
  <si>
    <t xml:space="preserve">Id: 488353 GdL MAT G10 Bologna / Codice Univoco 2.5/2019/93 Dal 15 febbraio al 17 febbraio 2019 SPESE PE TAB MISSIONE </t>
  </si>
  <si>
    <t xml:space="preserve">IM20190000153 </t>
  </si>
  <si>
    <t xml:space="preserve">Prot. IPA 5956 + integrazione 6389 del 2019. Oggetto della Missione: Incontri informativi regionali. Spese TAB PI. Milano 06/03/2019. PROGETTO PROVE NAZIONALI (IMP 151/2019 - FEE 152/2019) </t>
  </si>
  <si>
    <t xml:space="preserve">IM20190000156 </t>
  </si>
  <si>
    <t xml:space="preserve">Prot. IPA 5957 del 2019. Oggetto della Missione: Incontro IIS Turriziani. Spese TAB PI. Frosinone 08/03/2019. PROGETTO PROVE NAZIONALI (IMP 154/2019 - FEE 155/2019) </t>
  </si>
  <si>
    <t xml:space="preserve">IM20190000160 </t>
  </si>
  <si>
    <t xml:space="preserve">CIG 05699788B7 PROT INC. 1068 DELLL' 11/02/2019 Elaborazione di piattaforme sperimentali RAV – Ampliamento delle attività FASC. 11.6/2018/100 </t>
  </si>
  <si>
    <t xml:space="preserve">01 U 2019 1.3.02.099.99 13115 Altri servizi non altrimenti classificabili (CRUSCOTTO NEV ELABORAZIONE PIATTAFORME SPERIMENTALI VALUT SCUOLE) </t>
  </si>
  <si>
    <t xml:space="preserve">IM20190000161 </t>
  </si>
  <si>
    <t xml:space="preserve">ID 488127 Integrazione del servizio di coordinamento e somminitrsazione IEA eTIMSS/TIMSS 2019 Main Study (prot. 11716 del 05/11/2018) </t>
  </si>
  <si>
    <t xml:space="preserve">01 U 2019 1.3.2.099.999 13115 Altri servizi non altrimenti classificabili (INDAG INTER Convenzioni) </t>
  </si>
  <si>
    <t xml:space="preserve">IM20190000167 </t>
  </si>
  <si>
    <t xml:space="preserve">CIG 7432554198. Prot. IPA n. 5958 e 5959 del 2019. Oggetto della missione: Partecipazione corso di formazione - Gli incarichi professionali della PA e le differenze con gli affidamenti di servizi. Spese TAB PI. Firenze 28/02/2019. FOE (IMP 165/2019 - FEE 1 </t>
  </si>
  <si>
    <t xml:space="preserve">01 U 2019 1.3.02.002.01 13030 Missioni del personale dipendente (FOE) </t>
  </si>
  <si>
    <t xml:space="preserve">IM20190000173 </t>
  </si>
  <si>
    <t xml:space="preserve">Prot. 5975 del 2019. Oggetto della missione: Sistema nazionale delle prove in funzione Dlgs 62/2017. Spese TAB PE. Roma 13/02/2019. PROGETTO PROVE NAZIONALI (IMP 171/2019 - FEE 172/2019) </t>
  </si>
  <si>
    <t xml:space="preserve">IM20190000177 </t>
  </si>
  <si>
    <t xml:space="preserve">Prot. IPA 5981 del 2019. Oggetto della missione: Gruppo di lavoro inglese. Spese TAB PE. Roma 18/02/2019. PROGETTO PROVE NAZIONALI (IMP 175/2019 - FEE 176/2019) </t>
  </si>
  <si>
    <t xml:space="preserve">IM20190000180 </t>
  </si>
  <si>
    <t xml:space="preserve">Prot. IPA 5983 del 2019. Oggetto della missione: 5th meeting of the TALIS Governing Board. Spese TAB PI. Parigi 19-21/02/2019. PROGETTO PROVE NAZIONALI (IMP 178/2019 - FEE 179/2019) </t>
  </si>
  <si>
    <t xml:space="preserve">IM20190000190 </t>
  </si>
  <si>
    <t xml:space="preserve">BEVILACQUA GIOVANNI(0001026) </t>
  </si>
  <si>
    <t xml:space="preserve">CUP F88C15001090006. Prot. IPA 5994 del 2019. Oggetto della missione: Incontro di lavoro piattaforma sperimentale CPIA. Spese TAB PE. Roma 20-21/02/2019. PROGETTO PON VALU.E COD. NAZ. 10.9.3.A-FSEPON-INVALSI-2015-1 (IMP 188/2019 - FEE 189/2019) - IN FASE D </t>
  </si>
  <si>
    <t xml:space="preserve">IM20190000199 </t>
  </si>
  <si>
    <t xml:space="preserve">Prot. 5991 del 2019. Oggetto della missione: Partecipazione alla 7th International Self-Determination Theory Conference. Spese TAB PI. VL Egmond aan Zee (Amsterdam, NL) 20-25/05/2019. PROGETTO PROVE NAZIONALI (IMP 196/2019 - FEE 197/2019 - CONV 198/2019) </t>
  </si>
  <si>
    <t xml:space="preserve">IM20190000202 </t>
  </si>
  <si>
    <t xml:space="preserve">CIG 7432554198. Prot. IPA 5997 del 2019. Oggetto della Missione: Incontri con Fornitori INVALSI e tavoli tecnici. Spese TAB PE. Roma 18-22/02/2019. PROGETTO PROVE NAZIONALI (IMP 200/2019 - FEE 201/2019) </t>
  </si>
  <si>
    <t xml:space="preserve">IM20190000216 </t>
  </si>
  <si>
    <t xml:space="preserve">IPA 6226 POMEZIA Stampa e allestimento TIMSS2019 presso STR Press Pomezia 19-20/02/2019 SPESE VITTO </t>
  </si>
  <si>
    <t xml:space="preserve">01 U 2019 1.3.02.002.01 13030 Missioni del personale dipendente (INDAG INTER) </t>
  </si>
  <si>
    <t xml:space="preserve">IM20190000217 </t>
  </si>
  <si>
    <t xml:space="preserve">FELICI CRISTINA(0000954) </t>
  </si>
  <si>
    <t xml:space="preserve">IPA 6227 POMEZIA Stampa e allestimento TIMSS2019 presso STR Press Pomezia 19-19/02/2019 SPESE VITTO </t>
  </si>
  <si>
    <t xml:space="preserve">IM20190000219 </t>
  </si>
  <si>
    <t xml:space="preserve">IPA 6161-6163-6164 FALZETTI-CARDONE-SACCO SAN FRANCISCO 12-19/04/2019 PARTECIPAZIONE CONFERENZA CIES 2019 SPESE PI TAB MISS </t>
  </si>
  <si>
    <t xml:space="preserve">IM20190000224 </t>
  </si>
  <si>
    <t xml:space="preserve">Prot. IPA 6229, 6230 e 6231 del 2019. Oggetto della missione: Evento Tableau. I trend della business intelligence per il 2019. Spese TAB PI. Milano 06-07/03/2019. PROGETTO PROVE NAZIONALI (IMP 222/2019 - FEE 223/2019) </t>
  </si>
  <si>
    <t xml:space="preserve">IM20190000227 </t>
  </si>
  <si>
    <t xml:space="preserve">CUP B35I16000180007. Prot. IPA 6233 del 2019. Oggetto della missione: Convocazione del Gruppo di Coordinamento Interistituzionale (5° incontro; 4° anno). Spese TAB PE. Roma 19/02/2019. PROGETTO PON PRODIS COD. NAZ. 10.9.1.A-FSEPON-INVALSI-2016-1 (IMP 225/2 </t>
  </si>
  <si>
    <t xml:space="preserve">IM20190000230 </t>
  </si>
  <si>
    <t xml:space="preserve">Prot. IPA 6228 del 2019. Oggetto della missione: Gruppo di lavoro inglese. Spese TAB PE. Roma 25/02/2019. PROGETTO PROVE NAZIONALI (IMP 228/2019 - FEE 229/2019) </t>
  </si>
  <si>
    <t xml:space="preserve">IM20190000233 </t>
  </si>
  <si>
    <t xml:space="preserve">Prot. IPA 6224 del 2019. Oggetto della missione: Riunione sulle prove di Matematica presso sede INVALSI. Spese TAB PE. Roma 04-05/03/2019. PROGETTO PROVE NAZIONALI (IMP 231/2019 - FEE 232/2019) </t>
  </si>
  <si>
    <t xml:space="preserve">IM20190000234 </t>
  </si>
  <si>
    <t xml:space="preserve">CATENACCI MARTA(0004490) </t>
  </si>
  <si>
    <t xml:space="preserve">Prot. IPA 6232 del 2019. Oggetto della missione: Preparazione stampa materiali TIMSS 2019. Spese TAB PI. PROGETTO INDAGINI INTERNAZIONALI </t>
  </si>
  <si>
    <t xml:space="preserve">IM20190000240 </t>
  </si>
  <si>
    <t xml:space="preserve">Prot. IPA 6165 del 2019. Oggetto della missione: Riunione progetto L2L e pilotaggio intervista semi strutturata. Spese TAB PE. Roma 24-28/02/2019. PROGETTO PROVE NAZIONALI (IMP 238/2019 - FEE 239/2019) </t>
  </si>
  <si>
    <t xml:space="preserve">IM20190000243 </t>
  </si>
  <si>
    <t xml:space="preserve">Prot. IPA 6162, 6277 e 6433 del 2019. Oggetto della Missione: Gruppo di lavoro Inglese. Spese TAB PE. Roma 22/02/2019, 01/03/2019 e 08/03/2019. PROGETTO PROVE NAZIONALI (IMP 241/2019 - FEE 242/2019) </t>
  </si>
  <si>
    <t xml:space="preserve">IM20190000246 </t>
  </si>
  <si>
    <t xml:space="preserve">Prot. IPA 6235 del 2019. Oggetto della missione: Pilotaggio intervista semi-strutturata per progetto L2L. Spese TAB PE. Genova 28/02-01/03/2019. PROGETTO PROVE NAZIONALI (IMP 244/2019 - FEE 245/2019) </t>
  </si>
  <si>
    <t xml:space="preserve">IM20190000250 </t>
  </si>
  <si>
    <t xml:space="preserve">IPA 6237 AJELLO PISTOIA 21-22/02/2019 Partecipazione seminario Bambini_05 progetto 0-6 con i bambini SPESE TAB MISS </t>
  </si>
  <si>
    <t xml:space="preserve">IM20190000253 </t>
  </si>
  <si>
    <t xml:space="preserve">IPA 6238 AJELLO PADOVA 22-23/02/2019 Presentazione di ricerca Mind Lab Seminario di coordinamento monitoraggio e valutazione SPESE TAB MISS </t>
  </si>
  <si>
    <t xml:space="preserve">IM20190000256 </t>
  </si>
  <si>
    <t xml:space="preserve">IPA 6239 FRANCA ROSSI - PADOVA 22-23/02/2019 Presentazione di ricerca Mind Lab Seminario di coordinamento monitoraggio e valutazione SPESE TAB MISS </t>
  </si>
  <si>
    <t xml:space="preserve">IM20190000259 </t>
  </si>
  <si>
    <t xml:space="preserve">IPA 6240 ROSSI FRANCA - PISTOIA 21-22/02/2019 Partecipazone seminario Bambini_05 progetto 0-6 con i bambini SPESE TAB MISS </t>
  </si>
  <si>
    <t xml:space="preserve">IM20190000260 </t>
  </si>
  <si>
    <t xml:space="preserve">IPA 6241 POMEZIA 21/02/2019 Stampa materiali TIMSS 2019 SPESE TAB MISS </t>
  </si>
  <si>
    <t xml:space="preserve">IM20190000261 </t>
  </si>
  <si>
    <t xml:space="preserve">IPA 6242 POMEZIA 21/02/2019 Stampa materiali TIMSS 2019 SPESE TAB MISS </t>
  </si>
  <si>
    <t xml:space="preserve">IM20190000264 </t>
  </si>
  <si>
    <t xml:space="preserve">Prot. IPA 6270 del 2019. Oggetto della missione: Incontro per uso certificazione inglese. Spese TAB PI. Bologna 27/02/2019. PROGETTO PROVE NAZIONALI (IMP 262/2019 - FEE 262/2019) </t>
  </si>
  <si>
    <t xml:space="preserve">IM20190000272 </t>
  </si>
  <si>
    <t xml:space="preserve">Prot. IPA 6273 del 2019. Oggetto della missione: Stampa materiali TIMSS 2019. Spese TAB PI. Pomezia 22/02/2019. PROGETTO INDAGINI INTERNAZIONALI </t>
  </si>
  <si>
    <t xml:space="preserve">IM20190000273 </t>
  </si>
  <si>
    <t xml:space="preserve">Prot. IPA 6272 del 2019. Oggetto della missione: Stampa materiali TIMSS 2019. Spese TAB PI. Pomezia 22/02/2019. PROGETTO INDAGINI INTERNAZIONALI </t>
  </si>
  <si>
    <t xml:space="preserve">IM20190000289 </t>
  </si>
  <si>
    <t xml:space="preserve">Prot. IPA 6276 del 2019 (integrazione IPA 5079/2018). Oggetto della Missione: LAK 19. Spese TAB PI. Tempe (Arizona) 27/02-10/03/2019. PROGETTO PROVE NAZIONALI (IMP 279/2019 - CONVEGN 283/2019 - FEE CONVEGN 284/2019) </t>
  </si>
  <si>
    <t xml:space="preserve">IM20190000323 </t>
  </si>
  <si>
    <t xml:space="preserve">Retribuzione trattamento accessorio Liv I-III personale tempo indeterminato Anno 2019 </t>
  </si>
  <si>
    <t xml:space="preserve">01 U 2019 1.1.01.001.04 11004 Indennita' ed altri compensi, corrisposti al personale a tempo indeterminato (LIV I-III FOE) </t>
  </si>
  <si>
    <t xml:space="preserve">IM20190000324 </t>
  </si>
  <si>
    <t xml:space="preserve">Retribuzione trattamento accessorio Liv IV-VIII personale tempo indeterminato Anno 2019 </t>
  </si>
  <si>
    <t xml:space="preserve">01 U 2019 1.1.01.001.04 11004 Indennita' ed altri compensi, corrisposti al personale a tempo indeterminato (LIV IV-VIII FOE) </t>
  </si>
  <si>
    <t xml:space="preserve">IM20190000325 </t>
  </si>
  <si>
    <t xml:space="preserve">Retribuzione trattamento accessorio Dir.Amm. II personale tempo indeterminato Anno 2019 </t>
  </si>
  <si>
    <t xml:space="preserve">01 U 2019 1.1.01.001.04 11004 Indennita' ed altri compensi, corrisposti al personale a tempo indeterminato (DIRIGENTE FOE) </t>
  </si>
  <si>
    <t xml:space="preserve">IM20190000342 </t>
  </si>
  <si>
    <t xml:space="preserve">Prot.9384/2018 RANIERI - Prot. 7830/2018 GOMEZ CUP F88C15001090006 - COD. NAZ. 10.9.3.A-FSEPON-INVALSI-2015-1 - Compenso netto - Responsabile progetto: Donatella Poliandri - Incarichi di Esperti Senior in Ricerca didattica e educativa.(SEL 4/2018 FAS. 9.1 </t>
  </si>
  <si>
    <t xml:space="preserve">01 U 2019 1.3.02.010.01 13078 Incarichi libero professionali di studi, ricerca e consulenza (PON VALUE) </t>
  </si>
  <si>
    <t xml:space="preserve">IM20190000343 </t>
  </si>
  <si>
    <t xml:space="preserve">01 U 2019 1.1.02.001.01 11030 Contributi obbligatori per il personale consulenze (INPS PON VALUE) </t>
  </si>
  <si>
    <t xml:space="preserve">IM20190000344 </t>
  </si>
  <si>
    <t xml:space="preserve">IRAP SU Prot.9384/2018 RANIERI - Prot. 7830/2018 GOMEZ CUP F88C15001090006 - COD. NAZ. 10.9.3.A-FSEPON-INVALSI-2015-1 - Compenso netto - Responsabile progetto: Donatella Poliandri - Incarichi di Esperti Senior in Ricerca didattica e educativa.(SEL 4/2018 </t>
  </si>
  <si>
    <t xml:space="preserve">01 U 2019 1.2.01.001.01 12004 IRAP a carico dell'ente sugli emolumenti al personale consulenze (PON VALUE) </t>
  </si>
  <si>
    <t xml:space="preserve">IM20190000345 </t>
  </si>
  <si>
    <t xml:space="preserve">Prot. IPA 6283, 6290 e 6295 del 2019. Oggetto della missione: Partecipazione al PISA 2018 NPM Meeting e al 1st PISA 2021 NPM Meeting. Spese TAB PI. Vienna 16-23/03/2019. PROGETTO INDAGINI INTERNAZIONALI (IMP 340/2019 - FEE 341/2019) (PER FLORINDA: IN FASE </t>
  </si>
  <si>
    <t xml:space="preserve">IM20190000360 </t>
  </si>
  <si>
    <t xml:space="preserve">Prot. IPA 6427 del 2019. Oggetto della missione: Riunione per analisi dati Questionario di contesto. Spese TAB PI. Milano 06-07/03/2019. PROGETTO PROVE NAZIONALI (IMP 358/2019 - FEE 359/2019) </t>
  </si>
  <si>
    <t xml:space="preserve">IM20190000376 </t>
  </si>
  <si>
    <t xml:space="preserve">Prot. IPA 6431 del 2019. Oggetto della missione: Partecipazione conferenza inetrnazionale IMPS 2019 (Psychometric Society). Spese TAB PI. Santiago 14-20/07/2019. PROGETTO PROVE NAZIONALI (IMP 369/2019 - FEE 370/2019 - CONVEG 375/2019) </t>
  </si>
  <si>
    <t xml:space="preserve">IM20190000387 </t>
  </si>
  <si>
    <t xml:space="preserve">Prot. IPA 6430 del 2019. Oggetto della missione: Allestimento e stampa TIMSS grado 4 - STR press. Spese TAB PI. Pomezia 05/03/2019. PROGETTO INDAGINI INTERNAZIONALI </t>
  </si>
  <si>
    <t xml:space="preserve">IM20190000388 </t>
  </si>
  <si>
    <t xml:space="preserve">Prot. IPA 6432 del 2019. Oggetto della missione: Stampa materiali TIMSS 2019. Spese TAB PI. Pomezia 05/03/2019. PROGETTO INDAGINI INTERNAZIONALI </t>
  </si>
  <si>
    <t xml:space="preserve">IM20190000412 </t>
  </si>
  <si>
    <t xml:space="preserve">CIG 7432554198. Prot. IPA 6435 del 2019. Oggetto della missione: Incontro Soft Skills. Spese TAB PE. Roma 12-13/03/2019. PROGETTO PROPVE NAZIONALI (IMP 410/2019 - FEE 411/2019) </t>
  </si>
  <si>
    <t xml:space="preserve">IM20190000416 </t>
  </si>
  <si>
    <t xml:space="preserve">Prot. IPA 6440 del 2019. Oggetto della missione: Controllo di qualità nazionale TIMSS MS 2019. Spese TAB PI. Riccione 08-10/03/2019. PROGETTO INDAGINI INTERNAZIONALI (IMP 414/2019 - FEE 415/2019) </t>
  </si>
  <si>
    <t xml:space="preserve">IM20190000419 </t>
  </si>
  <si>
    <t xml:space="preserve">Prot. IPA 6439 del 2019. Oggetto della missione: Controllo di qualità nazionale TIMSS MS 2019. Spese TAB PI. Cesena 07-08/03/2019. PROGETTO INDAGINI INTERNAZIONALI (IMP 417/2019 - FEE 418/2019) </t>
  </si>
  <si>
    <t xml:space="preserve">IM20190000422 </t>
  </si>
  <si>
    <t xml:space="preserve">Prot. IPA 6434 del 2019. Oggetto della missione: Presentazione rapporto Valore aggiunto prove INVALSI. Spese TAB PE. Roma 14-15/03/2019. PROGETTO PROVE NAZIONALI (IMP 420/2019 - FEE 421/2019) </t>
  </si>
  <si>
    <t xml:space="preserve">IM20190000427 </t>
  </si>
  <si>
    <t xml:space="preserve">Prot. IPA 6429 del 2019. Oggetto della missione: Partecipazione tavola rotonda "Quanto valgono le biblioteche scolastiche". Spese TAB PI. Milano 14-15/03/2019. PROGETTO PROVE NAZIONALI (IMP 425/2019 - FEE 426/2019) </t>
  </si>
  <si>
    <t xml:space="preserve">IM20190000430 </t>
  </si>
  <si>
    <t xml:space="preserve">Prot. IPA 6453 del 2019. Oggetto della missione: Ricerca Impatto sulle somministrazioni CBT delle Prove Nazionali. Dipartimento Scienze dell'Educazione di Genova. Spese TAB PE. Genova 06-07/03/2019. PROGETTO PROVE NAZIONALI (IMP 428/2019 - FEE 429/2019) </t>
  </si>
  <si>
    <t xml:space="preserve">IM20190000433 </t>
  </si>
  <si>
    <t xml:space="preserve">Prot. IPA 6454 del 2019. Oggetto della missione: Gruppo di lavoro inglese. Spese TAB PE. Roma 11/03/2019. PROGETTO PROVE NAZIONALI (IMP 431/2019 - FEE 432/2019) </t>
  </si>
  <si>
    <t xml:space="preserve">IM20190000436 </t>
  </si>
  <si>
    <t xml:space="preserve">Prot. IPA 6455 del 2019. Oggetto della missione: Presentazione rapporto Valore aggiunto prove INVALSI. Spese TAB PE. Roma 14/03/2019. PROGETTO PROVE NAZIONALI (IMP 434/2019 - FEE 435/2019) </t>
  </si>
  <si>
    <t xml:space="preserve">IM20190000441 </t>
  </si>
  <si>
    <t xml:space="preserve">FIORINI LUISANNA(0004624) </t>
  </si>
  <si>
    <t xml:space="preserve">Prot. IPA 6436 del 2019. Oggetto della missione: Presentazione rapporto Valore aggiunto prove INVALSI. Spese TAB PE. Roma 14-17/03/2019. PROGETTO PROVE NAZIONALI (IMP 439/2019 - FEE 440/2019) PER FLORINDA: IN FASE DI LIQUIDAZIONE MISSIONE COMPILARE CAMPI U </t>
  </si>
  <si>
    <t xml:space="preserve">IM20190000444 </t>
  </si>
  <si>
    <t xml:space="preserve">Prot. IPA 6459, 6460 e 6463 del 2019. Oggetto della missione: Seminario Flip. Spese TAB PI. Parigi 23-26/03/2019. PROGETTO PROVE NAZIONALI (IMP 442/2019 - FEE 443/2019) </t>
  </si>
  <si>
    <t xml:space="preserve">IM20190000451 </t>
  </si>
  <si>
    <t xml:space="preserve">Prot. IPA 6464/2019. Oggetto della missione: Formazione residenziale di primavera dei dirigenti della scuola. Spese TAB PI. Riccione 20-21/03/2019. PROGETTO PROVE NAZIONALE </t>
  </si>
  <si>
    <t xml:space="preserve">IM20190000456 </t>
  </si>
  <si>
    <t xml:space="preserve">Prot. IPA 6562/2019. Oggetto della missione: Stampa materiali TIMSS 2019. Spese TAB PI. Pomezia 07/03/2019. PROGETTO INDAGINI INTERNAZIONALI </t>
  </si>
  <si>
    <t xml:space="preserve">IM20190000457 </t>
  </si>
  <si>
    <t xml:space="preserve">Prot. IPA 6681/2019. Oggetto della missione: Stampa materiali TIMSS 2019. Spese TAB PI. Pomezia 08/03/2019. PROGETTO INDAGINI INTERNAZIONALI </t>
  </si>
  <si>
    <t xml:space="preserve">IM20190000458 </t>
  </si>
  <si>
    <t xml:space="preserve">Prot. IPA 6561/2019. Oggetto della missione: Stampa materiali TIMSS 2019. Spese TAB PI. Pomezia 07/03/2019. PROGETTO INDAGINI INTERNAZIONALI </t>
  </si>
  <si>
    <t xml:space="preserve">IM20190000459 </t>
  </si>
  <si>
    <t xml:space="preserve">Prot. IPA 6680/2019. Oggetto della missione: Contenzioso INVALSI. Spese TAB PI. Velletri 07/03/2019. </t>
  </si>
  <si>
    <t xml:space="preserve">IM20190000460 </t>
  </si>
  <si>
    <t xml:space="preserve">UNIVERSITA' DEGLI STUDI DI ROMA "LA SAPI(0003185) </t>
  </si>
  <si>
    <t xml:space="preserve">Prot. IPA da 6456 a 6458 e 6467 del 2019. Oggetto della missione: Partecipazione convegno Sapienza Università di Roma (What is Done When Nothing Special is Being Done: Social Theory &amp; the Power of the Unmarked). Spese CONVEGNO PI. Roma 05-06/03/2019. PROGE </t>
  </si>
  <si>
    <t xml:space="preserve">01 U 2019 1.3.02.002.05 13038 Spese per l'organizzazione di convegni (VALUT SCUOLE) </t>
  </si>
  <si>
    <t xml:space="preserve">IM20190000463 </t>
  </si>
  <si>
    <t xml:space="preserve">CUP F88C15001090006. Prot. IPA 6558, 6559, 6677, da 6682 a 6685, 6687, 6688 e 6800 del 2019. Oggetto della missione: Congresso AIV 01-03 aprile 2019. Spese TAB PI. Venezia. PROGETTO PON VALUE COD. NAZ. 10.9.3.A-FSEPON-INVALSI-2015-1 (IMP 461/2019 - FEE 462 </t>
  </si>
  <si>
    <t xml:space="preserve">01 U 2019 1.3.02.002.01 13030 Missioni del personale dipendente (PON VALUE) </t>
  </si>
  <si>
    <t xml:space="preserve">IM20190000464 </t>
  </si>
  <si>
    <t xml:space="preserve">Prot. IPA 6678/2019. Oggetto della missione: Incostro polo liceale Sylos - Fiore Terlizzi. Spese TAB PI. Terlizzi (BA) 26/04/2019. </t>
  </si>
  <si>
    <t xml:space="preserve">IM20190000467 </t>
  </si>
  <si>
    <t xml:space="preserve">Prot. IPA 6689/2019. Oggetto della missione: Ricerca Impatto sulle somministrazioni CBT delle Prove Nazionali. Dipartimento Scienze dell'Educazione di Genova. Spese TAB PE. Genova 13-15/03/2019 (IMP 466/2019 - FEE 465/2019) </t>
  </si>
  <si>
    <t xml:space="preserve">IM20190000476 </t>
  </si>
  <si>
    <t xml:space="preserve">Prot. IPA 6690/2019. Oggetto della missione: GdL inglese. Spese TAB PE. Roma 15/03/2019 PROGETTO PROVE NAZIONALI (IMP 468/2019 - FEE 475/2019) </t>
  </si>
  <si>
    <t xml:space="preserve">IM20190000479 </t>
  </si>
  <si>
    <t xml:space="preserve">Prot. IPA 6679/2019. Oggetto della missione: Incontro Stato Avanzamento Azione 4. Spese TAB PE. Roma 12/03/2019. PROGETTO PON PRODIS COD. NAZ. 10.9.1.A-FSEPON-INVALSI-2016-1 (IMP 477/2019 - FEE 478/2019) </t>
  </si>
  <si>
    <t xml:space="preserve">IM20190000485 </t>
  </si>
  <si>
    <t xml:space="preserve">Prot. IPA 6753/2019. Oggetto della missione: GdL inglese. Spese TAB PE. Roma 18/03/2019. PROGETTO PROVE NAZIONALI (IMP 483/2019 - FEE 484/2019 - TAB 485/2019) </t>
  </si>
  <si>
    <t xml:space="preserve">IM20190000488 </t>
  </si>
  <si>
    <t xml:space="preserve">CIG 7432554198. Prot. IPA 6691/2019. Oggetto della missione: Controllo qualità somministrazioni indagine TIMSS. Spese RIMBORSO FORFETTARIO PI. Sesto San Giovanni (MI) 14-15/03/2019. PROGETTO INDAGINI INTERNAZIONALI (IMP 487/2019 - RIMB. FORF. 488/2019) </t>
  </si>
  <si>
    <t xml:space="preserve">IM20190000491 </t>
  </si>
  <si>
    <t xml:space="preserve">Prot. IPA 6763/2019. Oggetto della missione: Partecipazione seminario Primo investimento l'eduzionezione. Qualità e competenza dei giovani per il paese. Spese TAB PE. Firenze 16/03/2019. FOE (IMP 489/2019 - TAB 491/2019 - FEE 492/2019) </t>
  </si>
  <si>
    <t xml:space="preserve">IM20190000495 </t>
  </si>
  <si>
    <t xml:space="preserve">CIG 7432554198. Prot. IPA 6761/2019. Oggetto della missione: Incontri con fornitori Invalsi e tavoli tecnici. Spese TAB PE. Roma 18-22/03/2019. PROGETTO PROVE NAZIONALI (IMP 493/2019 - FEE 494/2019 - TAB 495/2019) </t>
  </si>
  <si>
    <t xml:space="preserve">IM20190000524 </t>
  </si>
  <si>
    <t xml:space="preserve">Prot. IPA 6803/2019. Oggetto della missione: Incontro rapporto nazionale 2019. Spese TAB PE. Roma 18-19/03/2019. PROGETTO PROVE NAZIONALI (IMP 522/2019 - FEE 523/2019 - TAB 524/2019) </t>
  </si>
  <si>
    <t xml:space="preserve">IM20190000539 </t>
  </si>
  <si>
    <t xml:space="preserve">Prot. IPA 6871 e 6872 del 2019. Oggetto della missione: Learning analytics UNIMORE. Spese TAB PI. Modena 19/03/2019 e Reggio Emilia 28/03/2019. PROGETTO PROVE NAZIONALI (IMP 537/2019 - FEE 538/2019 - TAB 539/2019) </t>
  </si>
  <si>
    <t xml:space="preserve">IM20190000540 </t>
  </si>
  <si>
    <t xml:space="preserve">Id: 498869 del 2019. GdL PRODIS. Roma 26/03/2019. Spese PE - Fascicolo 2.5/2019/114 </t>
  </si>
  <si>
    <t xml:space="preserve">IM20190000553 </t>
  </si>
  <si>
    <t xml:space="preserve">Prot. IPA 6876/2019. Oggetto della missione: Contenzioso INVALSI. Spese TAB PI. Velletri 19/03/2019. </t>
  </si>
  <si>
    <t xml:space="preserve">IM20190000554 </t>
  </si>
  <si>
    <t xml:space="preserve">Prot. IPA 6873/2019. Oggetto della missione: Seminario regionale sul valore della scuola. Spese TAB PI. Rimini 11-14/04/2019. PROGETTO PROVE NAZIONALI </t>
  </si>
  <si>
    <t xml:space="preserve">IM20190000557 </t>
  </si>
  <si>
    <t xml:space="preserve">Prot. IPA 6874/2019. Oggetto della missione: 2° convegno ForMATH Day. Spese TAB PI. Bologna 13/04/2019. PROGETTO PROVE NAZIONALI (IMP 555/2019 - FEE 556/2019 - TAB 557/2019) </t>
  </si>
  <si>
    <t xml:space="preserve">IM20190000560 </t>
  </si>
  <si>
    <t xml:space="preserve">Prot. IPA 6875/2019. Oggetto della missione: Presentazione sistema prove INVALSI. Spese TAB PI. Modena 10/04/2019. PROGETTO PROVE NAZIONALI (IMP 558/2019 - FEE 559/2019 - TAB 560/2019) </t>
  </si>
  <si>
    <t xml:space="preserve">IM20190000563 </t>
  </si>
  <si>
    <t xml:space="preserve">Prot. IPA 6879/2019. Oggetto della missione: Controllo di qualità nazionale TIMSS MS 2019. Spese TAB PI. Ravenna 24-25/03/2019, PROGETTO INDAGINI INTERNAZIONALI (IMP 561/2019 - FEE 562/2019 - TAB 563/2019) </t>
  </si>
  <si>
    <t xml:space="preserve">IM20190000566 </t>
  </si>
  <si>
    <t xml:space="preserve">Prot. IPA 6881/2019. Oggetto della missione: GdL inglese. Spese TAB PE. Roma 22/03/2019. PROGETTO PROVE NAZIONALI (IMP 564/2019 - FEE 565/2019 - TAB 566/2019) </t>
  </si>
  <si>
    <t xml:space="preserve">IM20190000569 </t>
  </si>
  <si>
    <t xml:space="preserve">Prot. IPA 6883/2019. Oggetto della missione: GdL inglese. Spese TAB PE. Roma 25/03/2019. PROGETTO PROVE NAZIONALI (IMP 567/2019 - FEE 568/2019 - TAB 569/2019) </t>
  </si>
  <si>
    <t xml:space="preserve">IM20190000572 </t>
  </si>
  <si>
    <t xml:space="preserve">SACCO CHIARA(0004320) </t>
  </si>
  <si>
    <t xml:space="preserve">Prot. IPA 6912/2019. Oggetto della missione: Partecipazione al convegno StaTalk2019@UniBo. Spese TAB PI. Bologna 28-29/03/2019. PROGETTO PROVE NAZIONALI (IMP 570/2019 - FEE 571/2019 - TAB 572/2019) </t>
  </si>
  <si>
    <t xml:space="preserve">IM20190000573 </t>
  </si>
  <si>
    <t xml:space="preserve">IL CENTRO COPIE DI PAOLO CORRADINI(0004672) </t>
  </si>
  <si>
    <t xml:space="preserve">Prot. 2793 del 01/04/2019 - Incarico per ralizzazione del materiale personalizzato incontro RAV CPIA - CIG Z0027CF7B8 - ID 498377 Richiesta acquisto cancelleria per II incontro RAV CPIA 9 aprile 2019 ROMA </t>
  </si>
  <si>
    <t xml:space="preserve">01 U 2019 1.3.01.002.01 13003 Carta, cancelleria e stampati (PON VALUE) </t>
  </si>
  <si>
    <t xml:space="preserve">IM20190000577 </t>
  </si>
  <si>
    <t xml:space="preserve">01 U 2019 1.3.02.005.01 13043 Telefonia fissa (FOE) </t>
  </si>
  <si>
    <t xml:space="preserve">IM20190000585 </t>
  </si>
  <si>
    <t xml:space="preserve">Prot. IPA 6934/2019. Oggetto della missione: Partecipazione seminario AIV. Spese TAB PE. Venezia 02-03/04/2019. ORGANI ISTITUZIONALI (IMP 583/2019 - FEE 584/2019 - TAB 585/2019) </t>
  </si>
  <si>
    <t xml:space="preserve">IM20190000588 </t>
  </si>
  <si>
    <t xml:space="preserve">Prot. IPA 6933/2019. Oggetto della missione: Partecipazione seminario AIV. Spese TAB PI. Venezia 02-03/04/2019. FOE (IMP 586/2019 - FEE 587/2019 - TAB 588/2019) </t>
  </si>
  <si>
    <t xml:space="preserve">IM20190000595 </t>
  </si>
  <si>
    <t xml:space="preserve">Prot. IPA 7043/2019. Oggetto della missione: GdL inglese. Spese TAB PE. Roma 29/03/2019. PROGETTO PROVE NAZIONALI (IMP 593/2019 - FEE 594/2019 - TAB 595/2019) </t>
  </si>
  <si>
    <t xml:space="preserve">IM20190000598 </t>
  </si>
  <si>
    <t xml:space="preserve">Prot. IPA 7066/2019. Oggetto della missione: Dati e metodi per il calcolo del valore aggiunto. Spese TAB PI. Milano 29/03/2019. PROGETTO PROVE NAZIONALI (IMP 596/2019 - FEE 597/2019 - TAB 598/2019) </t>
  </si>
  <si>
    <t xml:space="preserve">IM20190000601 </t>
  </si>
  <si>
    <t xml:space="preserve">Prot. IPA 7068/2019. Oggetto della missione: Formazione neo dirigenti scolastici. Spese TAB PI. Rovereto 17-18/05/2019. PROGETTO PROVE NAZIONALI (IMP 599/2019 - FEE 600/2019 - TAB 601/2019) </t>
  </si>
  <si>
    <t xml:space="preserve">IM20190000605 </t>
  </si>
  <si>
    <t xml:space="preserve">Prot. IPA 7067/2019. Oggetto della missione: Prova d'Inglese PISA 2024. Spese TAB PI. Parigi 14-17/05/2019. PROGETTO PROVE NAZIONALI (IMP 602/2019 - FEE 604/2019 - TAB 605/2019) </t>
  </si>
  <si>
    <t xml:space="preserve">IM20190000607 </t>
  </si>
  <si>
    <t xml:space="preserve">CIG 7911420650 PROT. INC. 6016 DEL 22/07/2019 Repertorio Id: 9111/2019 Anno 2019 Nuove licenze utente DocsPA con manutenzione inclusa. Manutenzione licenze utente in uso e giornate di supporto specialistico - durata 36 mesi (FASC. 11.6/2019/205) </t>
  </si>
  <si>
    <t xml:space="preserve">01 U 2019 1.3.02.007.06 13060 Licenze d'uso per software (FOE) </t>
  </si>
  <si>
    <t xml:space="preserve">IM20190000612 </t>
  </si>
  <si>
    <t xml:space="preserve">CUP F88C15001090006. Prot. IPA 6754, 6755, 6757, 6759 e 6760 del 2019. Oggetto della missione: Congresso AIV 01-03 aprile 2019. Spese TAB PE. Venezia. PROGETTO PON VALUE COD. NAZ. 10.9.3.A-FSEPON-INVALSI-2015-1 (IMP 610/2019 - FEE 611/2019 - TAB 612/2019) </t>
  </si>
  <si>
    <t xml:space="preserve">IM20190000620 </t>
  </si>
  <si>
    <t xml:space="preserve">Prot. IPA 7069/2019. Oggetto della missione: WATCHGUARD AUTHPOINT ROADSHOW 2019. Spese TAB PI. Perugia 28/03/2019. LIMITE DI SPESA (FOE) </t>
  </si>
  <si>
    <t xml:space="preserve">IM20190000623 </t>
  </si>
  <si>
    <t xml:space="preserve">Prot. 7070/2019. Oggetto della missione: GdL inglese. Spese TAB PE. Roma 01/04/2019. PROGETTO PROVE NAZIONALI (IMP 621/2019 - FEE 622/2019 - TAB 623/2019) </t>
  </si>
  <si>
    <t xml:space="preserve">IM20190000642 </t>
  </si>
  <si>
    <t xml:space="preserve">ANNUNZIATA FRANCESCO(0004273) </t>
  </si>
  <si>
    <t xml:space="preserve">Prot. IPA 7134/2019. Oggetto della missione: Controllo di qualità nazionale TIMSS MS 2019. Spese TAB PI. Aosta e Torino 01-03/04/2019. PROGETTO INDAGINI INTERNAZIONALI (IMP 640/2019 - FEE 641/2019 - TAB 642/2019) </t>
  </si>
  <si>
    <t xml:space="preserve">IM20190000653 </t>
  </si>
  <si>
    <t xml:space="preserve">Prot. IPA 7151/2019. Oggetto della missione: Controllo di qualità nazionale TIMSS MS 2019. Spese TAB PI. Modena 03-04/04/2019. PROGETTO INDAGINI INTERNAZIONALI (IMP 651/2019 - FEE 652/2019 - TAB 653/2019) </t>
  </si>
  <si>
    <t xml:space="preserve">IM20190000656 </t>
  </si>
  <si>
    <t xml:space="preserve">Prot. IPA 7119/2019. Oggetto della missione: Ricerca Impatto sulle somministrazioni CBT delle Prove Nazionali. Dipartimento Scienze dell'Educazione di Genova. Spese TAB PE. Genova 03-04/04/2019. PROGETTO PROVE NAZIONALI (IMP 654/2019 - FEE 655/2019 - TAB 6 </t>
  </si>
  <si>
    <t xml:space="preserve">IM20190000661 </t>
  </si>
  <si>
    <t xml:space="preserve">Prot. IPA 7154 e 7155 del 2019. Oggetto della missione: 2° convegno ForMATH Day. Spese TAB PI. Bologna 13/04/2019. PROGETTO PROVE NAZIONALI (IMP 659/2019 - FEE 660/2019 - TAB 661/2019) </t>
  </si>
  <si>
    <t xml:space="preserve">IM20190000664 </t>
  </si>
  <si>
    <t xml:space="preserve">Prot. IPA 7153/2019. Oggetto della Missione: GdL inglese. Spese TAB PE. Roma 08/04/2019. PROGETTO PROVE NAZIONALI (IMP 662/2019 - FEE 663/2019 - TAB 664/2019) </t>
  </si>
  <si>
    <t xml:space="preserve">IM20190000667 </t>
  </si>
  <si>
    <t xml:space="preserve">Prot. IPA 7152/2019. Oggetto della Missione: GdL inglese. Spese TAB PE. Roma 05/04/2019. PROGETTO PROVE NAZIONALI (IMP 665/2019 - FEE 666/2019 - TAB 667/2019) </t>
  </si>
  <si>
    <t xml:space="preserve">IM20190000670 </t>
  </si>
  <si>
    <t xml:space="preserve">Prot. IPA 7132 e 7133 del 2019. Oggetto della missione: Partecipazione seminario Bambini_06 progetto 0-6 con i bambini. Spese TAB PE. Genova - Ventimiglia 07-09/04/2019. PROGETTO PROVE NAZIONALI (IMP 668/2019 - FEE 669/2019 - TAB 670/2019) </t>
  </si>
  <si>
    <t xml:space="preserve">IM20190000673 </t>
  </si>
  <si>
    <t xml:space="preserve">Prot. IPA 7158/2019. Oggetto della missione: Controllo di qualità nazionale TIMSS MS 2019. Spese TAB PI. Termoli 07-08/04/2019. PROGETTO INDAGINI INTERNAZIONALI (IMP 671/2019 - FEE 672/2019 - TAB 673/2019) </t>
  </si>
  <si>
    <t xml:space="preserve">IM20190000676 </t>
  </si>
  <si>
    <t xml:space="preserve">BRITO RIVERA HUGO ARMANDO(0007185) </t>
  </si>
  <si>
    <t xml:space="preserve">Prot. IPA 7159/2019. Oggetto della missione: Riunione progetto L2L, analisi d'interviste semi strutturate. Spese TAB PE. Roma 14-20/04/2019. PROGETTO PROVE NAZIONALI (IMP 674/2019 - FEE 675/2019 - TAB 676/2019) </t>
  </si>
  <si>
    <t xml:space="preserve">IM20190000680 </t>
  </si>
  <si>
    <t xml:space="preserve">Prot. IPA 7172/2019. Oggetto della missione: Incontri con Fornitori Invalsi e tavoli tecnici. Spese TAB PE. Roma 08-12/04/2019. PROGETTO PROVE NAZIONALI (IMP 678/2019 - FEE 679/2019 - TAB 680/2019) </t>
  </si>
  <si>
    <t xml:space="preserve">IM20190000682 </t>
  </si>
  <si>
    <t xml:space="preserve">Assegni familiari anno 2018 </t>
  </si>
  <si>
    <t xml:space="preserve">01 U 2019 1.1.02.002.01 11033 Assegni familiari corrisposti a personale a tempo indeterminato (TI FOE) </t>
  </si>
  <si>
    <t xml:space="preserve">IM20190000687 </t>
  </si>
  <si>
    <t xml:space="preserve">Prot. IPA 7179/2019. Oggetto della missione: Ricerca Impatto sulle somministrazioni CBT delle Prove Nazionali. Dipartimento Scienze dell'Educazione di Genova. Spese TAB PE. Genova 04-09/04/2019. PROGETTO PROVE NAZIONALI (IMP 684/2019 - FEE 685/2019 - TAB 6 </t>
  </si>
  <si>
    <t xml:space="preserve">IM20190000691 </t>
  </si>
  <si>
    <t xml:space="preserve">Prot. IPA 7242/2019. Oggetto della missione: Learning analytics UNIMORE. Spese TAB PI. Reggio Emilia 10-13/04/2019. PROGETTO PROVE NAZIONALI (IMP 689/2019 - FEE 690/2019 - TAB 691/2019) </t>
  </si>
  <si>
    <t xml:space="preserve">IM20190000694 </t>
  </si>
  <si>
    <t xml:space="preserve">Prot. IPA 7240 e 7241 del 2019. Oggetto della missione: GdL inglese. Spese TAB PE. Roma 12/04/2019 e 18/04/2019. PROGETTO PROVE NAZIONALI (IMP 692/2019 - FEE 693/2019 - TAB 694/2019) </t>
  </si>
  <si>
    <t xml:space="preserve">IM20190000697 </t>
  </si>
  <si>
    <t xml:space="preserve">Prot. IPA 7238/2019. Oggetto della missione: Progetto: L2L-003-2018. Riunione con C. Stringher e gruppo di lavoro per Main study e analisi dati/Richiedente Cristina Stringher. Spese TAB PE. Roma 17-20/04/2019. PROGETTO PROVE NAZIONALI (IMP 695/2019 - FEE 6 </t>
  </si>
  <si>
    <t xml:space="preserve">IM20190000700 </t>
  </si>
  <si>
    <t xml:space="preserve">Prot. IPA 72599/2019. Oggetto della missione: Partecipazione CdA. Spese TAB PE. Roma 12/04/2019. ORGANI ISTITUZIONALI (IMP 698/2019 - FEE 699/2019 - TAB 700/2019) </t>
  </si>
  <si>
    <t xml:space="preserve">IM20190000730 </t>
  </si>
  <si>
    <t xml:space="preserve">Prot. IPA 7170 e 7612/2019. Oggetto della missione: Conferenza IACAT. Spese TAB PI. Minneapolis 08-15/06/2019. PROGETTO PROVE NAZIONALI (IMP 728/2019 - FEE 729/2019 - TAB 730/2019 - CONVEGNO 731/2019) </t>
  </si>
  <si>
    <t xml:space="preserve">IM20190000734 </t>
  </si>
  <si>
    <t xml:space="preserve">Prot. IPA 7277/2019. Oggetto della missione: Meeting OECD. Spese TAB PI. Washington 28/04-01/05/2019. PROGETTO PROVE NAZIONALI (IMP 732/2019 - FEE 733/2019 - TAB 764/2019) </t>
  </si>
  <si>
    <t xml:space="preserve">IM20190000736 </t>
  </si>
  <si>
    <t xml:space="preserve">Prot. IPA 7280/2019. Oggetto della missione: 2° convegno ForMATH Day. spese TAB PI. PROGETTO PROVE NAZIONALI </t>
  </si>
  <si>
    <t xml:space="preserve">IM20190000740 </t>
  </si>
  <si>
    <t xml:space="preserve">Prot. IPA 7279/2019. Oggetto della missione: Ricerca Impatto sulle somministrazioni CBT delle Prove Nazionali. Dipartimento Scienze dell'Educazione di Genova. Spese TAB PE. Genova 15-18/04/2019. PROGETTO PROVE NAZIONALI (IMP 738/2019 - FEE 739/2019 - TAB 7 </t>
  </si>
  <si>
    <t xml:space="preserve">IM20190000747 </t>
  </si>
  <si>
    <t xml:space="preserve">Prot. 7278/2019. Oggetto della missione: GdL inglese. Spese TAB PE. Roma 15/04/2019. PROGETTO PROVE NAZIONALI (IMP 743/2019 - FEE 746/2019 - TAB 747/2019) </t>
  </si>
  <si>
    <t xml:space="preserve">IM20190000749 </t>
  </si>
  <si>
    <t xml:space="preserve">01 U 2019 1.3.02.005.02 13044 Telefonia mobile (FOE) </t>
  </si>
  <si>
    <t xml:space="preserve">IM20190000761 </t>
  </si>
  <si>
    <t xml:space="preserve">TAB </t>
  </si>
  <si>
    <t xml:space="preserve">IM20190000772 </t>
  </si>
  <si>
    <t xml:space="preserve">Prot. IPA 7309/2019. Oggetto della missione: IPA INTEGRATIVA 7159 [L2L-003-2018/Richiedente: Cristina Stringher]. Spese TAB PE. Firenze - Milano - Roma 15-17/04/2019. PROGETTO PROVE NAZIONALI (IMP 770/2019 - FEE 771/2019 - TAB 772/2019) </t>
  </si>
  <si>
    <t xml:space="preserve">IM20190000777 </t>
  </si>
  <si>
    <t xml:space="preserve">Id: 507315 del 2019. GdL Formazione TDs Senior. Roma, 25-27 aprile 2019. PROVE NAZIONALI. Spese TAB PE (GREEN). Fascicolo: 2.5/2019/103. </t>
  </si>
  <si>
    <t xml:space="preserve">IM20190000794 </t>
  </si>
  <si>
    <t xml:space="preserve">Prot. IPA 7313/2019. Oggetto della missione: Contenzioso INVALSI. Spese TAB PI. Velletri 16/04/2019. </t>
  </si>
  <si>
    <t xml:space="preserve">IM20190000797 </t>
  </si>
  <si>
    <t xml:space="preserve">Prot. IPA 7316 del 2019. Oggetto della missione: Gruppo di lavoro inglese. Spese TAB PE. Roma 29/04/2019. PROGETTO PROVE NAZIONALI (IMP 795/2019 - FEE 796/2019 - TAB 797/2019) </t>
  </si>
  <si>
    <t xml:space="preserve">IM20190000800 </t>
  </si>
  <si>
    <t xml:space="preserve">Prot. IPA 7312 del 2019. Oggetto della missione: Gruppo di lavoro inglese. Spese TAB PE. Roma 03/05/2019. PROGETTO PROVE NAZIONALI (IMP 798/2019 - FEE 799/2019 - TAB 800/2019) </t>
  </si>
  <si>
    <t xml:space="preserve">IM20190000815 </t>
  </si>
  <si>
    <t xml:space="preserve">Prot. IPA 7322 e 7323 del 2019. Oggetto della missione: Partecipazione meeting + conferenza IEA IRC 2019. Spese TAB PI. Copenaghen 25-29/06/2019. PROGETTO INDAGINI INTERNAZIONALI (IMP 813/2019 - FEE 814/2019 - TAB 815/2019 - RIMB. FORF. 816/2019 - RIMB. FO </t>
  </si>
  <si>
    <t xml:space="preserve">IM20190000820 </t>
  </si>
  <si>
    <t xml:space="preserve">Prot. IPA 7318/2019. Oggetto della missione: Inaugurazione Istituzione scolastica di Mestre. Spese TAB PI. Mestre (VE) 10/05/2019. PROGETTO FOE (IMP 818/2019 - FEE 819/2019 - TAB 820/2019) </t>
  </si>
  <si>
    <t xml:space="preserve">IM20190000823 </t>
  </si>
  <si>
    <t xml:space="preserve">Prot. IPA 7451/2019. Oggetto della missione: PROGETTO APPRENDERE AD APPRENDERE (RESP.CRISTINA STRINGHER), INTERVISTE DOCENTI. Spese TAB PE. Gioia dei Marsi (AQ) 29/04/2019. PROGETTO PROVE NAZIONALI </t>
  </si>
  <si>
    <t xml:space="preserve">IM20190000825 </t>
  </si>
  <si>
    <t xml:space="preserve">Prot. IPA 7450/2019. Oggetto della missione: Progetto Learning to Learn - Interviste docenti studio principale. Spese TAB PI. Cinisello Balsamo (MI), Gemona e Cividale del Friuli (UD) 28/04-02/05/2019. PROGETTO PROVE NAZIONALI (IMP 824/2019 - TAB 825/2019 </t>
  </si>
  <si>
    <t xml:space="preserve">IM20190000828 </t>
  </si>
  <si>
    <t xml:space="preserve">Prot. IPA 7395/2019. Oggetto della missione: L2L-003-2018 referente Cristina Stringher: Interviste Studio Principale per progetto AaA_Manfredonia. Spese TAB PE. Manfredonia 29-30/04/2019. PROGETTO PROVE NAZIONALI (IMP 827/2019 - TAB 828/2019 - FEE 829/2019 </t>
  </si>
  <si>
    <t xml:space="preserve">IM20190000834 </t>
  </si>
  <si>
    <t xml:space="preserve">Prot. IPA 7394/2019. Oggetto della missione: L2L-003-2018 referente Cristina Stringher: Interviste Studio Principale per progetto AaA_Cittaducale. Spese TAB PE. Cittaducale 28-29/04/2019. PROGETTO PROVE NAZIONALI (IMP 833/2019 - TAB 834/2019 - FEE 835/2019 </t>
  </si>
  <si>
    <t xml:space="preserve">IM20190000836 </t>
  </si>
  <si>
    <t xml:space="preserve">Prot. IPA 7393/2019. Oggetto della missione: L2L-003-2018 referente Cristina Stringher: Interviste Studio Principale per progetto AaA_Cosenza. Spese TAB PE. Cosenza 26/04/2019. PROGETTO PROVE NAZIONALI </t>
  </si>
  <si>
    <t xml:space="preserve">IM20190000846 </t>
  </si>
  <si>
    <t xml:space="preserve">CUP F88C15001090006. Prot. IPA 7454/2019. Oggetto della missione: Incontro di lavoro. Spese TAB PE. Roma 07/05/2019. PROGETTO PON VALUE (IMP 844/2019 - FEE 845/2019 - TAB 846/2019) </t>
  </si>
  <si>
    <t xml:space="preserve">IM20190000849 </t>
  </si>
  <si>
    <t xml:space="preserve">Prot. IPA 7452 e 7453 del 2019. Oggetto della missione: Partecipazione al First International Conference Scuola Democratica. Spese TAB PI. Cagliari 05-08/06/2019. PROGETTO INDAGINI INTERNAZIONALI (IMP 847/2019 - FEE 848/2019 - TAB 849/2019 - CONVEG 850/201 </t>
  </si>
  <si>
    <t xml:space="preserve">IM20190000850 </t>
  </si>
  <si>
    <t xml:space="preserve">Prot. IPA 7452 e 7453 del 2019. Oggetto della missione: Partecipazione al First International Conference Scuola Democratica. Spese CONVEGNO PI. Cagliari 05-08/06/2019. PROGETTO INDAGINI INTERNAZIONALI (IMP 847/2019 - FEE 848/2019 - TAB 849/2019 - CONVEG 85 </t>
  </si>
  <si>
    <t xml:space="preserve">01 U 2019 1.3.02.002.05 13038 Spese per l'organizzazione di convegni (INDAG INTER) </t>
  </si>
  <si>
    <t xml:space="preserve">IM20190000851 </t>
  </si>
  <si>
    <t xml:space="preserve">Prot. 7483/2019. Oggetto della missione: Oggetto della missione: Partecipazione IMPARARE AD IMPARARE. I SEMI DELL’ APPRENDIMENTO E DELLE COMPETENZE PERSONALI E RELAZIONALI Verso un divenire realizzativo per la scuola del 21 s. Spese TAB PE. Sessa Aurunca ( </t>
  </si>
  <si>
    <t xml:space="preserve">IM20190000855 </t>
  </si>
  <si>
    <t xml:space="preserve">FRANCA ROSSI(0004688) </t>
  </si>
  <si>
    <t xml:space="preserve">Prot. IPA 7487/2019. Oggetto della missione: Partecipazione seminario Bambini_07 progetto 0-6 con i bambini. Spese TAB PE. Firenze 06/05/2019. PROGETTO PROVE NAZIONALI (IMP 854/2019 - TAB 855/2019 - FEE 856/2019) </t>
  </si>
  <si>
    <t xml:space="preserve">IM20190000858 </t>
  </si>
  <si>
    <t xml:space="preserve">Prot. IPA 7488/2019. Oggetto della missione: Partecipazione seminario Bambini_07 progetto 0-6 con i bambini. Spese TAB PE. Firenze 06/05/2019. PROGETTO PROVE NAZIONALI (IMP 857/2019 - TAB 858/2019 - FEE 859/2019) </t>
  </si>
  <si>
    <t xml:space="preserve">IM20190000865 </t>
  </si>
  <si>
    <t xml:space="preserve">MAVIGLIA MARIO CARMELO(0007178) </t>
  </si>
  <si>
    <t xml:space="preserve">CUP B35I16000180007. Prot. IPA 7480, 7481 e 7482 del 2019. Oggetto della missione: Partecipazione incontro preliminare visite esterne PRODIS. Spese TAB PE. Forlì 05/05/2019. PON PRODIS (IMP 864/2019 - TAB 865/2019 - FEE 866/2019) </t>
  </si>
  <si>
    <t xml:space="preserve">IM20190000872 </t>
  </si>
  <si>
    <t xml:space="preserve">Prot. IPA 7485/2019. Oggetto della missione: Ricerca Impatto sulle somministrazioni CBT delle Prove Nazionali. Dipartimento Scienze dell'Educazione di Genova. Spese TAB PE. Genova 08-09/05/2019. PROGETTO PROVE NAZIONALI (IMP 871/2019 - TAB 872/2019 - FEE 8 </t>
  </si>
  <si>
    <t xml:space="preserve">IM20190000876 </t>
  </si>
  <si>
    <t xml:space="preserve">Prot. IPA 7486/2019. Oggetto della missione: GdL Inglese. Spese TAB PE. Roma 13/05/2019. PROGETTO PROVE NAZIONALI (IMP 874/2019 - FEE 875/2019 - TAB 876/2019) </t>
  </si>
  <si>
    <t xml:space="preserve">IM20190000879 </t>
  </si>
  <si>
    <t xml:space="preserve">Prot. IPA 7489/2019. Oggetto della missione: MAVI 25: 25th INTERNATIONAL MATHEMATICAL CONFERENCE. Spese TAB PI. Verbania Intra 06-09/06/2019. PROGETTO PROVE NAZIONALI (IMP 877/2019 - FEE 878/2019 - TAB 879/2019) </t>
  </si>
  <si>
    <t xml:space="preserve">IM20190000887 </t>
  </si>
  <si>
    <t xml:space="preserve">Prot. IPA 7484/2019. Oggetto della missione: Incontri con Fornitori Invalsi e tavoli tecnici. Spese TAB PE. Roma 06-10/05/2019. PROGETTO PROVE NAZIONALI (IMP 885/2019 - FEE 886/2019 - TAB 887/2019) </t>
  </si>
  <si>
    <t xml:space="preserve">IM20190000893 </t>
  </si>
  <si>
    <t xml:space="preserve">Id: 512249 del 2019. Riunione standard Setting G13_Roma, 12-17 maggio 2019. PROVE NAZIONALI. Spese TAB PE. Fascicolo: 2.5/2019/108. </t>
  </si>
  <si>
    <t xml:space="preserve">IM20190000898 </t>
  </si>
  <si>
    <t xml:space="preserve">Id. 527241 del 2019. SEMINARI DI COSTRUZIONE DELLE PROVE INVALSI DI INGLESE. Spese TAB PI. Grado 13 - Dobbiaco dal 24 al 28 giugno 2019. Grado 8 - Dobbiaco dal 1° al 5 luglio 2019. PROVE NAZIONALI (Fascicolo 2.5/2019/100) </t>
  </si>
  <si>
    <t xml:space="preserve">IM20190000899 </t>
  </si>
  <si>
    <t xml:space="preserve">Id. 527241 del 2019. SEMINARI DI COSTRUZIONE DELLE PROVE INVALSI DI INGLESE. Spese TAB PE. Grado 13 - Dobbiaco dal 24 al 28 giugno 2019. Grado 8 - Dobbiaco dal 1° al 5 luglio 2019. PROVE NAZIONALI (Fascicolo 2.5/2019/100) </t>
  </si>
  <si>
    <t xml:space="preserve">IM20190000902 </t>
  </si>
  <si>
    <t xml:space="preserve">Prot. IPA 7559/2019. Oggetto della missione: Incontro Rettore Polimi. Spese TAB PI. Milano 28/05/2019. PROGETTO PROVE NAZIONALI (IMP 900/2019 - FEE 901/2019 - TAB 902/2019) </t>
  </si>
  <si>
    <t xml:space="preserve">IM20190000903 </t>
  </si>
  <si>
    <t xml:space="preserve">Prot. IPA 7558/2019. Oggetto della missione: Incontro ITT Giorgi Brindisi. Spese TAB PI. Brindisi 24/05/2019. PROGETTO PROVE NAZIONALI </t>
  </si>
  <si>
    <t xml:space="preserve">IM20190000906 </t>
  </si>
  <si>
    <t xml:space="preserve">Prot. IPA 7557/2019. Oggetto della missione: Sistema prove CBT. Spesa TAB PI. Bolzano e Bologna 22-23/05/2019. PROGETTO PROVE NAZIONALI (IMP 904/2019 - FEE 905/2019 - TAB 906/2019) </t>
  </si>
  <si>
    <t xml:space="preserve">IM20190000907 </t>
  </si>
  <si>
    <t xml:space="preserve">Prot. IPA 7556/2019. Oggetto della missione: Partecipazione Olimpiadi della lettura - Istituto comprensivo Nino Cortese Casoria. Spese TAB PE. Acerra 23/05/2019. FOE </t>
  </si>
  <si>
    <t xml:space="preserve">IM20190000910 </t>
  </si>
  <si>
    <t xml:space="preserve">Prot. IPA 7554/2019. Oggetto della missione: Gruppo di lavoro inglese. Spese TAB PE. Roma 10/05/2019. PROGETTO PROVE NAZIONALI (IMP 908/2019 - FEE 909/2019 - TAB 910/2019) </t>
  </si>
  <si>
    <t xml:space="preserve">IM20190000915 </t>
  </si>
  <si>
    <t xml:space="preserve">Prot. IPA 7560/2019. Oggetto della missione: Partecipazione Salone del Libro. Spese TAB PI. Torino 10-11/05/2019. PROGETTO PROVE NAZIONALI (IMP 913/2019 - FEE 914/2019 - TAB 915/2019) </t>
  </si>
  <si>
    <t xml:space="preserve">IM20190000922 </t>
  </si>
  <si>
    <t xml:space="preserve">CUP F88C15001090006. Prot. IPA 7611/2019. Oggetto della missione: Oggetto della missione: Incontro al CNEL - Valutazione delle scuole. Spese PE. Roma 14-16/05/2019. PROGETTO PON VALUE (IMP 917/2019 - FEE 921/2019 - TAB 922/2019) </t>
  </si>
  <si>
    <t xml:space="preserve">IM20190000927 </t>
  </si>
  <si>
    <t xml:space="preserve">Prot. IPA 7647/2019. Oggetto della missione: Conferenza nazionale Learning Analytics. Spese TAB PI. Roma 10/05/2019. PROVE NAZIONALI </t>
  </si>
  <si>
    <t xml:space="preserve">IM20190000930 </t>
  </si>
  <si>
    <t xml:space="preserve">ANOE RENATO(0001797) </t>
  </si>
  <si>
    <t xml:space="preserve">CUP B35I16000180007. Prot. IPA 7642/2019. Oggetto della missione: Visita esterna scuole PRODIS - Lecce. Spese TAB PE. Mestre 29-31/05/2019. PROGETTO PON PRODIS COD. NAZ. 10.9.1.A-FSEPON-INVALSI-2016-1 (IMP 928/2019 - FEE 929/2019 - TAB 930/2019) </t>
  </si>
  <si>
    <t xml:space="preserve">IM20190000935 </t>
  </si>
  <si>
    <t xml:space="preserve">ISAC MARIA MAGDALENA(0004531) </t>
  </si>
  <si>
    <t xml:space="preserve">CIG 7432554198. Prot. IPA 7652/2019. Oggetto della missione: Partecipazione in qualità di relatore alla First International Conference Scuola Democratica. Spese TAB PE. Cagliari 05-09/06/2019. INDAGINI INTERNAZIONALI (IMP 933/2019 - FEE 934/2019 - TAB 935/ </t>
  </si>
  <si>
    <t xml:space="preserve">01 U 2019 1.3.02.002.02 13033 Indennità di missione e di trasferta - Personale esterno (INDAG INTER) </t>
  </si>
  <si>
    <t xml:space="preserve">IM20190000944 </t>
  </si>
  <si>
    <t xml:space="preserve">PULVIRENTI SEBASTIANO(0002976) </t>
  </si>
  <si>
    <t xml:space="preserve">CUP B35I16000180007. Prot. IPA 7638/2019. Oggetto della missione: Visita esterna scuole. Progetto PRODIS Lecce. Spese TAB PE. Lecce 14-17/05/2019. PROGETTO PON PRODIS COD. NAZ. 10.9.1.A-FSEPON-INVALSI-2016-1 (IMP 942/2019 - FEE 943/2019 - TAB 944/2019) </t>
  </si>
  <si>
    <t xml:space="preserve">IM20190000947 </t>
  </si>
  <si>
    <t xml:space="preserve">Prot. IPA 7625/2019. Oggetto della missione: Incontri con Fornitori. Spese TAB PE. Roma 15-17/05/2019. PROVE NAZIONALI (IMP 945/2019 - FEE 946/2019 - TAB 947/2019) </t>
  </si>
  <si>
    <t xml:space="preserve">IM20190000949 </t>
  </si>
  <si>
    <t xml:space="preserve">CERINI GIANCARLO(0001695) </t>
  </si>
  <si>
    <t xml:space="preserve">CUP B35I16000180007. Prot. IPA 7656/2019. Oggetto della missione: Visita esterna scuole - progetto PRODIS. Spese TAB PE. Imola 21-24/05/2019. PROGETTO PON PRODIS COD. NAZ. 10.9.1.A-FSEPON-INVALSI-2016-1 </t>
  </si>
  <si>
    <t xml:space="preserve">IM20190000952 </t>
  </si>
  <si>
    <t xml:space="preserve">CUP B35I16000180007. Prot. IPA 7655/2019. Oggetto della missione: Visita esterna scuole - progetto PRODIS. Spese TAB PE. Imola 21-24/05/2019. PROGETTO PON PRODIS COD. NAZ. 10.9.1.A-FSEPON-INVALSI-2016-1 (IMP 950/2019 - FEE 951/2019 - TAB 952/2019) </t>
  </si>
  <si>
    <t xml:space="preserve">IM20190000955 </t>
  </si>
  <si>
    <t xml:space="preserve">SPINOSI MARIA TERESA(0007183) </t>
  </si>
  <si>
    <t xml:space="preserve">CUP B35I16000180007. Prot. IPA 7654/2019. Oggetto della missione: Visita esterna scuole - progetto PRODIS. Spese TAB PE. Imola 21-24/05/2019. PROGETTO PON PRODIS COD. NAZ. 10.9.1.A-FSEPON-INVALSI-2016-1 (TAB 953/2019 AUTO PROPRIA - TAB 955/2019 VITTO) </t>
  </si>
  <si>
    <t xml:space="preserve">IM20190000961 </t>
  </si>
  <si>
    <t xml:space="preserve">Id: 516959 del 2019. Seminario descrizione Livellio G13 MAT e ITA. Roma, 20-24 maggio 2019. Spese TAB PE. PROVE NAZIONALI. Fascicolo: 2.5/2019/99. </t>
  </si>
  <si>
    <t xml:space="preserve">IM20190000967 </t>
  </si>
  <si>
    <t xml:space="preserve">Prot. IPA 7651/2019. Oggetto della missione: ICILS NRC Meeting. Spese TAB PI. Jyvaskyla 16-22/06/2019. INDAGINI INTERNAZIONALI (IMP 965/2019 - FEE 966/2019 - TAB 967/2019) </t>
  </si>
  <si>
    <t xml:space="preserve">IM20190000969 </t>
  </si>
  <si>
    <t xml:space="preserve">CIG 7380724E1C PROT. 4056 DEL 14/05/2019 - Produzione di 4 volumi collettanei dedicati ai contributi di ricerca presentati al II Seminario “I dati INVALSI: uno strumento per la ricerca”, Firenze (17-18 novembre 2017) Id: 517201 (ORDINE N. 2 FASC. 11.6|201 </t>
  </si>
  <si>
    <t xml:space="preserve">01 U 2019 1.3.02.099.99 13115 ALTRI SERVIZI NON ALTRIMENTI CLASSIFICABILI (PROVE NAZ PUBBLICAZIONI) </t>
  </si>
  <si>
    <t xml:space="preserve">IM20190000970 </t>
  </si>
  <si>
    <t xml:space="preserve">Prot. IPA 7662/2019. Oggetto della missione: Incontro presso Commissione Europea su autovalutazione. Spese TAB PI. Bruxelles 22-24/05/2019. VALUTAZIONE SCUOLE </t>
  </si>
  <si>
    <t xml:space="preserve">01 U 2019 1.3.02.002.01 13030 Missioni del personale dipendente (VALUT SCUOLE) </t>
  </si>
  <si>
    <t xml:space="preserve">IM20190000973 </t>
  </si>
  <si>
    <t xml:space="preserve">Prot. IPA 7615/2019. Oggetto della missione: Incontro Unibo Test Assembly. Spese TAB PI. Bologna 24-25/05/2019. PROVE NAZIONALI (IMP 971/2019 - FEE 972/2019 - TAB 973/2019) </t>
  </si>
  <si>
    <t xml:space="preserve">IM20190001004 </t>
  </si>
  <si>
    <t xml:space="preserve">LOSITO BRUNO(0000055) </t>
  </si>
  <si>
    <t xml:space="preserve">Prot. IPA 7724/2019. Oggetto della missione: Partecipazione in qualità di discussant al XIII Congresso Nazionale Psicologia della Salute Simposio Scuola. Spese TAB PE. Napoli 25/05/2019. INDAGINI INTERNAZIONALI (IMP 999/2019 - FEE 1000/2019 - TAB 1004/2019 </t>
  </si>
  <si>
    <t xml:space="preserve">IM20190001009 </t>
  </si>
  <si>
    <t xml:space="preserve">ipa 7721. napoli 25/05/2019 </t>
  </si>
  <si>
    <t xml:space="preserve">IM20190001015 </t>
  </si>
  <si>
    <t xml:space="preserve">Prot. IPA 7730 e 7732 del 2019. Oggetto della missione: Relazione per il Progetto Dalle Prove INVALSI alla Didattica laboratoriale. Spese TAB PI. Catanzaro 07-10/06/2019. PROVE NAZIONALI (IMP 1013/2019 - FEE 1014/2019 - TAB 1015/2019) </t>
  </si>
  <si>
    <t xml:space="preserve">IM20190001018 </t>
  </si>
  <si>
    <t xml:space="preserve">Prot. IPA 7765/2019. Oggetto della missione: Relazione conferenza Annuale AISRe 2019. Spese TAB PI. L'Aquila 16-18/09/2019. PROVE NAZIONALI (IMP 1016/2019 - FEE 1017/2019 - TAB 1018/2019) </t>
  </si>
  <si>
    <t xml:space="preserve">IM20190001022 </t>
  </si>
  <si>
    <t xml:space="preserve">Prot. IPA 7762 e 7763 del 2019. Oggetto della missione: Partecipazione al primo WORKSHOP SCIENTIFICO Educazione finanziaria: strumenti di progettazione e indicatori di qualità. Risultati del monitoraggio ONEEF. Spese TAB PI. Milano 29-30/05/2019. INDAGINI </t>
  </si>
  <si>
    <t xml:space="preserve">IM20190001026 </t>
  </si>
  <si>
    <t xml:space="preserve">Prot. IPA 7758/2019. Oggetto della missione: partecipazione CdA - 22/05/2019. Spese TAB PE. Roma. ORGANI ISTITUZIONALI (IMP 1024/2019 - FEE 1025/2019 - TAB 1026/2019) </t>
  </si>
  <si>
    <t xml:space="preserve">IM20190001029 </t>
  </si>
  <si>
    <t xml:space="preserve">Prot. IPA 7731/2019. Oggetto della missione: Partecipazione convegno educazione finanziaria. Spese TAB PE. Milano 29-30/05/2019. ORGANI ISTITUZIONALI (IMP 1027/2019 - FEE 1028/2019 - TAB 1029/2019) </t>
  </si>
  <si>
    <t xml:space="preserve">IM20190001037 </t>
  </si>
  <si>
    <t xml:space="preserve">Prot. IPA 7734/2019. Oggetto della missione: Workshop SICI STRATEGIES AND OBSTACLES FOR INNOVATION, SYSTEM-WIDE APPROACH, CO-CREATION. Spese TAB PI. Madeira 30/05-01/06/2019. VALUTAZIONE SCUOLE (IMP 1035/2019 - FEE 1036/2019 - TAB 1037/2019) </t>
  </si>
  <si>
    <t xml:space="preserve">IM20190001041 </t>
  </si>
  <si>
    <t xml:space="preserve">CUP B35I16000180007. Prot. IPA 7727/2019. Oggetto della missione: Visita esterna scuole - progetto PRODIS - Pescara. Spese TAB PE. Pescara 27-30/05/2019. PON PRODIS COD. NAZ. 10.9.1.A-FSEPON-INVALSI-2016-1 </t>
  </si>
  <si>
    <t xml:space="preserve">IM20190001049 </t>
  </si>
  <si>
    <t xml:space="preserve">CUP B35I16000180007. Prot. IPA 7725/2019. Oggetto della missione: Visita esterna scuole - progetto PRODIS - Pescara. Spese TAB PE. Pescara 27-30/05/2019. PON PRODIS COD. NAZ. 10.9.1.A-FSEPON-INVALSI-2016-1 (IMP 1042/2019 - FEE 1043/2019 - TAB 1049/2019) </t>
  </si>
  <si>
    <t xml:space="preserve">IM20190001052 </t>
  </si>
  <si>
    <t xml:space="preserve">Prot. IPA 7720/2019. Oggetto della missione: GdL inglese. Spese TAB PE. Roma 20/05/2019. PROVE NAZIONALI (IMP 1050/2019 - FEE 1051/2019 - TAB 1052/2019) </t>
  </si>
  <si>
    <t xml:space="preserve">IM20190001056 </t>
  </si>
  <si>
    <t xml:space="preserve">Prot. IPA 7719/2019. Oggetto della missione: Incontro scuola per approfondimento prove INVALSI. Spese TAB PE. Padova 27-29/05/2019. PROVE NAZIONALI (IMP 1054/2019 - FEE 1055/2019 - TAB 1056/2019) </t>
  </si>
  <si>
    <t xml:space="preserve">IM20190001059 </t>
  </si>
  <si>
    <t xml:space="preserve">Prot. IPA 7770/2019. Oggetto della missione: Partecipazione al Congresso Scuola Democratica in qualità di relatore. Spese TAB PI. Cagliari 05-08/06/2019. PROVE NAZIONALI (IMP 1057/2019 - FEE 1058/2019 - TAB 1059/2019 - CONV 1060/2019) </t>
  </si>
  <si>
    <t xml:space="preserve">IM20190001063 </t>
  </si>
  <si>
    <t xml:space="preserve">Prot. IPA 7769/2019. Oggetto della missione: Missione di gruppo L2L per il Congresso Scuola Democratica. Spese TAB PE. Cagliari 04-09/06/2019. PROVE NAZIONALI (IMP 1061/2019 - FEE 1062/2019 - TAB 1063/2019 - CONV 1064/2019) </t>
  </si>
  <si>
    <t xml:space="preserve">IM20190001067 </t>
  </si>
  <si>
    <t xml:space="preserve">Prot. IPA 7771/2019. Oggetto della missione: Learning analytics UNIMORE. Spese TAB PI. Modena 27-29/05/2019. PROVE NAZIONALI (IMP 1065/2019 - FEE 1066/2019 - TAB 1067/2019) </t>
  </si>
  <si>
    <t xml:space="preserve">IM20190001070 </t>
  </si>
  <si>
    <t xml:space="preserve">Prot. IPA 7767/2019. Oggetto della missione: Missione di gruppo L2L per il congresso Scuola Democratica. Spese TAB PE. Cagliari 05-08/06/2019. PROVE NAZIONALI (IMP 1068/2019 - FEE 1069/2019 - TAB 1070/2019 - CONV 1071/2019) </t>
  </si>
  <si>
    <t xml:space="preserve">IM20190001074 </t>
  </si>
  <si>
    <t xml:space="preserve">tab </t>
  </si>
  <si>
    <t xml:space="preserve">IM20190001076 </t>
  </si>
  <si>
    <t xml:space="preserve">Prot. IPA 7815/2019. Oggetto della missione: GdL inglese. Spese TAB PE. Roma 27/05/2019. PROVE NAZIONALI </t>
  </si>
  <si>
    <t xml:space="preserve">IM20190001080 </t>
  </si>
  <si>
    <t xml:space="preserve">Prot. IPA 7773/2019. Oggetto della missione: Congresso Scuola Democratica 2019, presentazione contributo progetto di ricerca L2L. Spese PE. Cagliari 05-08/06/2019. PROVE NAZIONALI (IMP 1078/2019 - FEE 1079/2019 - TAB 1080/2019 - CONV 1081/2019) </t>
  </si>
  <si>
    <t xml:space="preserve">IM20190001082 </t>
  </si>
  <si>
    <t xml:space="preserve">Prot. IPA 7820/2019. Oggetto della missione: Contenzioso INVALSI. Spese TAB PI. Velletri 22/05/2019. FOE </t>
  </si>
  <si>
    <t xml:space="preserve">IM20190001085 </t>
  </si>
  <si>
    <t xml:space="preserve">Prot. IPA da 7825 a 7827 del 2019. Oggetto della missione: Incontri formativi sulle prove INVALSI - Tecnodid. Spese TAB PI. Caserta 27/05/2019, Caserta 30/05/2019, Santa Maria a Vico 31/05/2019. PROVE NAZIONALI </t>
  </si>
  <si>
    <t xml:space="preserve">IM20190001091 </t>
  </si>
  <si>
    <t xml:space="preserve">CIG Z6B2055634 - Noleggio per 24 mesi di n. 1 terminale rilevazione presenze Echo Basic P. + n. 1 SIM telefonica M2M </t>
  </si>
  <si>
    <t xml:space="preserve">01 U 2019 1.3.02.007.04 13058 Noleggi di hardware (FOE) </t>
  </si>
  <si>
    <t xml:space="preserve">IM20190001092 </t>
  </si>
  <si>
    <t xml:space="preserve">CUP B35I16000180007. Prot. IPA 7726/2019. Oggetto della missione: Visita esterna scuole - progetto PRODIS - Pescara. Spese TAB PE. Pescara 27-30/05/2019. PON PRODIS COD. NAZ. 10.9.3.A-FSEPON-INVALSI-2015-1 (IMP 1089/2019 - FEE 1090/2019 - TAB 1092/2019) </t>
  </si>
  <si>
    <t xml:space="preserve">IM20190001097 </t>
  </si>
  <si>
    <t xml:space="preserve">CUP B35I16000180007. Prot. IPA 7643/2019. Oggetto della missione: Visita esterna scuole - progetto PRODIS - Mestre. Spese TAB PE. Pescara 29-31/05/2019. PON PRODIS COD. NAZ. 10.9.3.A-FSEPON-INVALSI-2015-1 (IMP 1095/2019 - FEE 1096/2019 - TAB 1097/2019) </t>
  </si>
  <si>
    <t xml:space="preserve">IM20190001098 </t>
  </si>
  <si>
    <t xml:space="preserve">Prot. IPA 7644/2019. Oggetto della missione: Visita esterna scuole Mestre. Spese PE TAB. Mestre 29-31/05/2019. PON PRODIS COD. NAZ. 10.9.3.A-FSEPON-INVALSI-2015-1 </t>
  </si>
  <si>
    <t xml:space="preserve">IM20190001101 </t>
  </si>
  <si>
    <t xml:space="preserve">RUCCO MARCELLA(0007179) </t>
  </si>
  <si>
    <t xml:space="preserve">CUP B35I16000180007. Prot. IPA 7645/2019. Oggetto della missione: Visita esterna scuole - progetto PRODIS - Mestre. Spese TAB PE. Pescara 29-31/05/2019. PON PRODIS COD. NAZ. 10.9.3.A-FSEPON-INVALSI-2015-1 (IMP 1099/2019 - FEE 1100/2019 - TAB 1101/2019) </t>
  </si>
  <si>
    <t xml:space="preserve">IM20190001104 </t>
  </si>
  <si>
    <t xml:space="preserve">CUP F88C15001090006. Prot IPA 7816, 7817, 7819, 7839, 7840, 7841 e 7843 del 2019. Oggetto della missione: International First Conference - SCUOLA DEMOCRATICA. Spese PI. Cagliari 05-08/06/2019. PON VALUE COD. NAZ. 10.9.3.A-FSEPON-INVALSI-2015-1 (IMP 1102/20 </t>
  </si>
  <si>
    <t xml:space="preserve">IM20190001106 </t>
  </si>
  <si>
    <t xml:space="preserve">CUP F88C15001090006. Prot IPA da 7821 a 7824 e 7828 del 2019. Oggetto della missione: International First Conference - SCUOLA DEMOCRATICA. Spese TAB PE. Cagliari 05-09/06/2019. PON VALUE COD. NAZ. 10.9.3.A-FSEPON-INVALSI-2015-1 (IMP 1105/2019 - FEE 1103/20 </t>
  </si>
  <si>
    <t xml:space="preserve">IM20190001110 </t>
  </si>
  <si>
    <t xml:space="preserve">IM20190001129 </t>
  </si>
  <si>
    <t xml:space="preserve">RICCARDI VERONICA(0003610) </t>
  </si>
  <si>
    <t xml:space="preserve">Prot IPA 7842 del 2019. Oggetto della missione: International First Conference - SCUOLA DEMOCRATICA. Spese TAB PI. Cagliari 06-08/06/2019. PROVE NAZIONALI (IMP 1127/2019 - FEE 1128/2019 - TAB 1129/2019) </t>
  </si>
  <si>
    <t xml:space="preserve">IM20190001132 </t>
  </si>
  <si>
    <t xml:space="preserve">Prot. IPA 7845/2019. Oggetto della missione: Commissione per la valutazione dei progetti UniGe il 3/06 e Convegno L’alternanza scuola lavoro in UniGe: da progetto a realtà di sistema il 4/06. Spese TAB PI. Genova 03-05/06/2019. PROVE NAZIONALI (IMP 1130/20 </t>
  </si>
  <si>
    <t xml:space="preserve">IM20190001133 </t>
  </si>
  <si>
    <t xml:space="preserve">Prot. IPA 7883/2019. Oggetto della missione: Progetto L2L, interviste a docenti. Spese TAB PE. Veroli 29/05/2019. PROVE NAZIONALI </t>
  </si>
  <si>
    <t xml:space="preserve">IM20190001136 </t>
  </si>
  <si>
    <t xml:space="preserve">Prot. IPA 7886, 7887 e 7888 del 2019. Oggetto della missione: Incontro per piattaforma prove CBT. Spese TAB PI. Lussemburgo 30-31/05/2019. PROVE NAZIONALI (IMP 1134/2019 - FEE 1135/2019 - TAB 1136/2019) </t>
  </si>
  <si>
    <t xml:space="preserve">IM20190001139 </t>
  </si>
  <si>
    <t xml:space="preserve">Prot. IPA 7889 e 7890 del 2019. Oggetto della missione: Incontri formativi sulle prove INVALSI - Tecnodid. Spese TAB PI. Santa Maria a Vico 31/05/2019. PROVE NAZIONALI (IMP 1137/2019 - FEE 1138/2019 - TAB 1139/2019) </t>
  </si>
  <si>
    <t xml:space="preserve">IM20190001160 </t>
  </si>
  <si>
    <t xml:space="preserve">Prot. IPA 7847/2019. Oggetto della missione: 1st International Formative and Digital Assessment Meeting. Spese TAB PI. San Paolo 03-07/07/2019. PROVE NAZIONALI (IMP 1158/2019 - FEE 1159/2019 - TAB 1160/2019) </t>
  </si>
  <si>
    <t xml:space="preserve">IM20190001163 </t>
  </si>
  <si>
    <t xml:space="preserve">Prot. IPA 7891/2019. Oggetto della missione: GdL Inglese. Spese tab PE. Roma 03/06/2019. PROVE NAZIONALI (IMP 1161/2019 - FEE 1162/2019 - TAB 1163/2019) </t>
  </si>
  <si>
    <t xml:space="preserve">IM20190001185 </t>
  </si>
  <si>
    <t xml:space="preserve">Prot. IPA 8104/2019. Oggetto della missione: Incontri con Fornitori Invalsi e tavoli tecnici. Spese TAB PE. Roma 10-14/06/2019. PROVE NAZIONALI (IMP 1183/2019 - FEE 1184/2019 - TAB 1185/2019) </t>
  </si>
  <si>
    <t xml:space="preserve">IM20190001195 </t>
  </si>
  <si>
    <t xml:space="preserve">Id: 521855 del 2019. Riunione Standard Setting G5. Roma, 08-09 giugno 2019. Spese TAB PE. PROVE NAZIONALI. Fascicolo: 2.5/2019/109. </t>
  </si>
  <si>
    <t xml:space="preserve">IM20190001196 </t>
  </si>
  <si>
    <t xml:space="preserve">Id: 522515 Rimborso ZTL per il terzo meeting of the PIRLS 2021 National Research Coordinators, che si tiene a Roma dal 2 al 7 giugno 2019, di cui all’incarico prot. n. 4575 del 30 maggio 2019 </t>
  </si>
  <si>
    <t xml:space="preserve">IM20190001199 </t>
  </si>
  <si>
    <t xml:space="preserve">IPA 8106 amelia 05/06/2019 TAB MISS Parteciapzione seminario al Convegno di lorenzoni Insegnare a leggere e imparare a comprendere </t>
  </si>
  <si>
    <t xml:space="preserve">IM20190001206 </t>
  </si>
  <si>
    <t xml:space="preserve">MARZANO MARIA TERESA(0004124) </t>
  </si>
  <si>
    <t xml:space="preserve">ID 8105 AMELIA 05/06/2019 Partecipazione al Convegno di lorenzoni Insegnare a leggere e imparare a comprendere </t>
  </si>
  <si>
    <t xml:space="preserve">IM20190001207 </t>
  </si>
  <si>
    <t xml:space="preserve">Prot. IPA 8114/2019. Oggetto della missione: Incontri formativi sulle prove INVALSI - Tecnodid. Spese TAB PI. Caserta 10/06/2019. PROVE NAZIONALI </t>
  </si>
  <si>
    <t xml:space="preserve">IM20190001208 </t>
  </si>
  <si>
    <t xml:space="preserve">Prot. IPA 8115/2019. Oggetto della missione: Incontri formativi sulle prove INVALSI - Tecnodid. Spese TAB PI. Caserta 13/06/2019. PROVE NAZIONALI </t>
  </si>
  <si>
    <t xml:space="preserve">IM20190001209 </t>
  </si>
  <si>
    <t xml:space="preserve">Prot. IPA 8116/2019. Oggetto della missione: Incontri formativi sulle prove INVALSI - Tecnodid. Spese TAB PI. Caserta 11/06/2019. PROVE NAZIONALI </t>
  </si>
  <si>
    <t xml:space="preserve">IM20190001210 </t>
  </si>
  <si>
    <t xml:space="preserve">Prot. IPA 8117/2019. Oggetto della missione: Incontri formativi sulle prove INVALSI - Tecnodid. Spese TAB PI. Caserta 17/06/2019. PROVE NAZIONALI </t>
  </si>
  <si>
    <t xml:space="preserve">IM20190001211 </t>
  </si>
  <si>
    <t xml:space="preserve">Prot. IPA 8118/2019. Oggetto della missione: Incontri formativi sulle prove INVALSI - Tecnodid. Spese TAB PI. Caserta 12/06/2019. PROVE NAZIONALI </t>
  </si>
  <si>
    <t xml:space="preserve">IM20190001212 </t>
  </si>
  <si>
    <t xml:space="preserve">Prot. IPA 8119/2019. Oggetto della missione: Incontri formativi sulle prove INVALSI - Tecnodid. Spese TAB PI. Caserta 18/06/2019. PROVE NAZIONALI </t>
  </si>
  <si>
    <t xml:space="preserve">IM20190001234 </t>
  </si>
  <si>
    <t xml:space="preserve">Prot. IPA 8189/2019. Oggetto della missione: Partecipazione giornate formative Codiger, La ricerca e la PA. Spese TAB PI. L'Aquila 12-13/06/2019. FOE (IMP 1232/2019 - FEE 1233/2019 - TAB 1234/2019) </t>
  </si>
  <si>
    <t xml:space="preserve">IM20190001237 </t>
  </si>
  <si>
    <t xml:space="preserve">Prot. IPA 8194/2019. Oggetto della missione: Redazione Rapporto Nazionale 2019. Spese TAB PE. Roma 17-25/06/2019. PROVE NAZIONALI (IMP 1235/2019 - FEE 1236/2019 - TAB 1237/2019) </t>
  </si>
  <si>
    <t xml:space="preserve">IM20190001251 </t>
  </si>
  <si>
    <t xml:space="preserve">CIG 7432554198. Prot. IPA 8192/2019. Oggetto della missione: GdL inglese. Spese PE. Roma 14/06/2019. PROVE NAZIONALI (IMP 1249/2019 - FEE 1250/2019 - TAB 1251/2019) </t>
  </si>
  <si>
    <t xml:space="preserve">IM20190001252 </t>
  </si>
  <si>
    <t xml:space="preserve">Prot. IPA 8190/2019. Oggetto della missione: Audizione camera dei deputati. Spese TAB PE. Roma 11/06/2019. ORGANI AMMINISTRAZIONE </t>
  </si>
  <si>
    <t xml:space="preserve">IM20190001254 </t>
  </si>
  <si>
    <t xml:space="preserve">Prot. IPA 8209/2019. Oggetto della missione: Audizione Camera dei Deputati - Indagine conoscitiva sull'innovazione didattica. Spese TAB PE. Roma 11/06/2019. FOE </t>
  </si>
  <si>
    <t xml:space="preserve">IM20190001258 </t>
  </si>
  <si>
    <t xml:space="preserve">Prot. IPA 8210/2019. Oggetto della missione: Learning analytics UNIMORE. Spese TAB PI. Modena 20/06/2019. PROVE NAZIONALI (IMP 1256/2019 - FEE 1257/2019 - TAB 1258/2019) </t>
  </si>
  <si>
    <t xml:space="preserve">IM20190001261 </t>
  </si>
  <si>
    <t xml:space="preserve">CUP F88C15001090006. Prot. IPA 8120/2019. Oggetto della missione: Interviste USR Calabria. Spese TAB PE. Catanzaro 17-20/06/2019. PROGETTO PON VALUE COD. NAZ. 10.9.3.A-FSEPON-INVALSI-2015-1 (IMP 1259/2019 - FEE 1260/2019 - TAB 1261/2019) </t>
  </si>
  <si>
    <t xml:space="preserve">IM20190001268 </t>
  </si>
  <si>
    <t xml:space="preserve">Id: 525445 SEL 3/2019 - 9.2.1/2020/7 Contratto di lavoro autonomo con esperti esterni per le prove standardizzate in base a selezione da Banca dati esperti(vd imp 1269-1270/2019) </t>
  </si>
  <si>
    <t xml:space="preserve">01 U 2019 1.3.02.010.01 13078 Incarichi libero professionali di studi, ricerca e consulenza (PROVE NAZ) </t>
  </si>
  <si>
    <t xml:space="preserve">IM20190001269 </t>
  </si>
  <si>
    <t xml:space="preserve">INPS Id: 525445 - 9.2.1/2020/7 Contratto di lavoro autonomo con esperti esterni per le prove standardizzate in base a selezione da Banca dati esperti(vd imp 1268_1270/2019) </t>
  </si>
  <si>
    <t xml:space="preserve">01 U 2019 1.1.02.001.01 11030 Contributi obbligatori per consulenti (INPS PROVE NAZ) </t>
  </si>
  <si>
    <t xml:space="preserve">IM20190001270 </t>
  </si>
  <si>
    <t xml:space="preserve">IRAP Id: 525445 - 9.2.1/2020/7 Contratto di lavoro autonomo con esperti esterni per le prove standardizzate in base a selezione da Banca dati esperti(vd imp 1268_1269/2019) </t>
  </si>
  <si>
    <t xml:space="preserve">01 U 2019 1.2.01.001.01 12004 Imposta regionale sulle attivita' produttive a carico dell'ente sugli emolumenti Consulenze/Fonti esterne (PROVE NAZ) </t>
  </si>
  <si>
    <t xml:space="preserve">IM20190001273 </t>
  </si>
  <si>
    <t xml:space="preserve">Prot IPA 8240/2019. Oggetto della missione: Incontro IC Pietro Leo Arbus. Spese TAB PE. Cagliari 08/07/2019. PROVE NAZIONALI (IMP 1271/2019 - FEE 1272/2019 - TAB 1273/2019) </t>
  </si>
  <si>
    <t xml:space="preserve">IM20190001275 </t>
  </si>
  <si>
    <t xml:space="preserve">Prot IPA 8223/2019. Oggetto della missione: Incontro IC Pietro Leo Arbus. Spese TAB PI. Cagliari 08/07/2019. PROVE NAZIONALI (IMP 1274/2019 - FEE 1272/2019 - TAB 1275/2019) </t>
  </si>
  <si>
    <t xml:space="preserve">IM20190001281 </t>
  </si>
  <si>
    <t xml:space="preserve">Prot. IPA 8252/2019. Oggetto della missione: Incontro UNIFI. Spese TAB PI. Firenze 06/07/2019. PROVE NAZIONALI (IMP 1279/2019 - FEE 1280/2019 - TAB 1281/2019) </t>
  </si>
  <si>
    <t xml:space="preserve">IM20190001288 </t>
  </si>
  <si>
    <t xml:space="preserve">Prot. IPA 8249/2019. Oggetto della missione: Studio sulle reti di scuole: approfondimento sulla rete di scuole AMICO sulle azioni a supporto dell'autovalutazione e del miglioramento delle scuole. Spese TAB PI. PON VALUE (IMP 1286/2019 - FEE 1287/2019 - TAB </t>
  </si>
  <si>
    <t xml:space="preserve">IM20190001291 </t>
  </si>
  <si>
    <t xml:space="preserve">ROSSI FRANCA(0004570) </t>
  </si>
  <si>
    <t xml:space="preserve">Prot. IPA 8255/2019. Oggetto della missione: Partecipazione seminario Bambini_08 progetto 0-6 con i bambini. Spese TAB PE. Pistoia 19-21/06/2019. PROVE NAZIONALI (IMP 1289/2019 - FEE 1290/2019 - TAB 1291/2019) </t>
  </si>
  <si>
    <t xml:space="preserve">IM20190001294 </t>
  </si>
  <si>
    <t xml:space="preserve">CUP F88C15001090006. Prot. IPA 8243 e 8244 del 2019. Oggetto della missione: Incontro di lavoro attività Newsletter. Spese TAB PE. Reggio Emilia (19-20/06/2019). PON VALUE (IMP 1292/2019 - FEE 1293/2019 - TAB 1294/2019) </t>
  </si>
  <si>
    <t xml:space="preserve">IM20190001301 </t>
  </si>
  <si>
    <t xml:space="preserve">Prot. IPA da 8274 a 8278 del 2019. Oggetto della missione: Corso Language Testing Lancaster. Spese TAB PE. Lancaster 14-27/07/2019. PROVE NAZIONALI (IMP 1298/2019 - FEE 1299/2019 - CONV 1300/2019 - TAB 1301/2019) </t>
  </si>
  <si>
    <t xml:space="preserve">IM20190001304 </t>
  </si>
  <si>
    <t xml:space="preserve">Prot. IPA 8335/2019. Oggetto della missione: Partecipazione Rapporto ISTAT. Spese PI. 20/06/2019. FOE </t>
  </si>
  <si>
    <t xml:space="preserve">IM20190001318 </t>
  </si>
  <si>
    <t xml:space="preserve">CUP F88C15001090006. Prot. IPA 8358/2019. Oggetto della missione: Incontro di lavoro con USR. Spese TAB PE. Bologna 26/06/2019. PON VALUE COD. NAZ. 10.9.3.A-FSEPON-INVALSI-2015-1 (IMP 1316/2019 - FEE 1317/2019 - TAB 1318/2019) </t>
  </si>
  <si>
    <t xml:space="preserve">IM20190001323 </t>
  </si>
  <si>
    <t xml:space="preserve">CUP F88C15001090006. Prot. IPA 8368/2019. Oggetto della missione: Convegno Cultura e Innovazione - Milano. Spese TAB PE. Milano 03-04/07/2019. PON VALUE COD. NAZ. 10.9.3.A-FSEPON-INVALSI-2015-1 (IMP 1321/2019 - FEE 1322/2019 - TAB 1323/2019) </t>
  </si>
  <si>
    <t xml:space="preserve">IM20190001326 </t>
  </si>
  <si>
    <t xml:space="preserve">DI BELLO NICOLETTA(0000962) </t>
  </si>
  <si>
    <t xml:space="preserve">CUP F88C15001090006. Prot. IPA 8369/2019. Oggetto della missione: Convegno Cultura e Innovazione - Milano. Spese TAB PI. Milano 04/07/2019. PON VALUE COD. NAZ. 10.9.3.A-FSEPON-INVALSI-2015-1 (IMP 1324/2019 - FEE 1325/2019 - TAB 1326/2019) </t>
  </si>
  <si>
    <t xml:space="preserve">IM20190001329 </t>
  </si>
  <si>
    <t xml:space="preserve">CUP F88C15001090006. Prot. IPA 8356/2019. Oggetto della missione: Studio sulle reti di scuole: approfondimento sulla rete di scuole AVIMES sulle azioni a supporto dell'autovalutazione e del miglioramento delle scuole. Spese TAB PI. Torino 03-04/07/2019. PO </t>
  </si>
  <si>
    <t xml:space="preserve">IM20190001332 </t>
  </si>
  <si>
    <t xml:space="preserve">CUP F88C15001090006. Prot. IPA 8357/2019. Oggetto della missione: Studio sulle reti di scuole: approfondimento sulla rete di scuole AU.MI.RE. sulle azioni a supporto dell'autovalutazione e del miglioramento delle scuole Spese TAB PI. Civitanova Marche 08- </t>
  </si>
  <si>
    <t xml:space="preserve">IM20190001346 </t>
  </si>
  <si>
    <t xml:space="preserve">Prot. IPA 8421/2019 (INTEGR. IPA 5346/2019). Oggetto della missione: Conference of the international group for the psychology of mathematics education . Spese TAB PI. Pretoria 07-12/07/2019. PROVE NAZIONALI (IMP 1342/2019 - FEE 1343/2019 - CONV 39/2019 - F </t>
  </si>
  <si>
    <t xml:space="preserve">IM20190001356 </t>
  </si>
  <si>
    <t xml:space="preserve">CUP F88C15001090006. Prot. IPA 8374, 8394, 8396 e 8397 del 2019. Oggetto della missione: Convegno Espanet. Spese TAB PI. Urbino 18-22/09/2019. PON VALUE COD. NAZ. 10.9.3.A-FSEPON-INVALSI-2015-1 (IMP 1353/2019 - FEE 1354/2019 - CONV 1355/2019 - TAB 1356/201 </t>
  </si>
  <si>
    <t xml:space="preserve">IM20190001361 </t>
  </si>
  <si>
    <t xml:space="preserve">Engineering Ingegneria Informatica S.p.A(0005330) </t>
  </si>
  <si>
    <t xml:space="preserve">Incarico prot.1788/2020 CIG 79619232B6. CUP F88C15001090006. COD NAZ 10.9.3.A - FSE PON 2015-1.Id: 528251 Servizi tecnologici di progettazione, sviluppo, gestione e manutenzione finalizzati alla creazione di un portale informativo del progetto inclusivo d </t>
  </si>
  <si>
    <t xml:space="preserve">01 U 2019 1.3.2.099.999 13115 Altri servizi non altrimenti classificabili (PON VALUE Servizi tecnologici integrati) </t>
  </si>
  <si>
    <t xml:space="preserve">IM20190001377 </t>
  </si>
  <si>
    <t xml:space="preserve">Prot. IPA 8398/2019. Oggetto della missione: Incontri con Fornitori Invalsi e tavoli tecnici. Spese TAB PE. Roma 09-12/07/2019. PROVE NAZIONALI (IMP 1375/2019 - FEE 1376/2019 - TAB 1377/2019) </t>
  </si>
  <si>
    <t xml:space="preserve">IM20190001381 </t>
  </si>
  <si>
    <t xml:space="preserve">DAIKIN(0004792) </t>
  </si>
  <si>
    <t xml:space="preserve">Prot. 6132 del 29/07/2019 - CIG Z8C29401B7 - Repertorio Id: 33277/2019 Intervento tecnico specialistico per riparazione unità esterna impianto di climatizzazione Daikin dei locali Biblioteca (FASC.11.6/2019/232) </t>
  </si>
  <si>
    <t xml:space="preserve">01 U 2019 1.3.02.009.04 13073 Manutenzione ordinaria e riparazioni di impianti e macchinari (FOE) </t>
  </si>
  <si>
    <t xml:space="preserve">IM20190001386 </t>
  </si>
  <si>
    <t xml:space="preserve">CUP F88C15001090006. Prot. IPA 8422/2019. Oggetto della missione: Incontro di lavoro - Indagine interventi regionali. Spese TAB PE. Roma 14-16/07/2019. PON VALUE COD. NAZ 10.9.3.A-FSEPON-INVALSI-2015-1 (IMP 1384/2019 - FEE 1385/2019 - TAB 1386/2019) </t>
  </si>
  <si>
    <t xml:space="preserve">IM20190001395 </t>
  </si>
  <si>
    <t xml:space="preserve">Id. 531963 del 2019. Seminario costruzione prove INVALSI di Italiano e Matematica. Spese TAB PI. Dobbiaco, 15-19/07/2019. PROVE NAZIONALI (Fascicolo 2.5/2019/102) </t>
  </si>
  <si>
    <t xml:space="preserve">IM20190001396 </t>
  </si>
  <si>
    <t xml:space="preserve">Id. 531963 del 2019. Seminario costruzione prove INVALSI di Italiano e Matematica. Spese PE. Dobbiaco, 15-19/07/2019. PROVE NAZIONALI (Fascicolo 2.5/2019/102) </t>
  </si>
  <si>
    <t xml:space="preserve">IM20190001416 </t>
  </si>
  <si>
    <t xml:space="preserve">CIG 7801557081.Prot.5948 del 19/07/2019 Richiesta fornitura materiale di cancelleria_2019_SETTORE TRATTAMENTO ECONOMICO. </t>
  </si>
  <si>
    <t xml:space="preserve">01 U 2019 1.3.01.002.01 13003 Carta, cancelleria e stampati (FOE) </t>
  </si>
  <si>
    <t xml:space="preserve">IM20190001427 </t>
  </si>
  <si>
    <t xml:space="preserve">Prot. IPA 8579/2019. Oggetto della missione: Consegna documentazione rilevazioni nazionali presso Quirinale e Parlamento. Spese TAB PI. Roma 17/07/2019. FOE </t>
  </si>
  <si>
    <t xml:space="preserve">IM20190001429 </t>
  </si>
  <si>
    <t xml:space="preserve">PROT INC. 13240/2018 CIG Z4726103C9 REALIZZAZIONE SERVIZIO PROOF READING - REVISIONE ARTICOLI/CAPITOLI IN INGLESE ANNO 2019 FASC. 11.6/2018/159 (LEGATO ALL'IMP. 1430/2018) </t>
  </si>
  <si>
    <t xml:space="preserve">01 U 2019 1.3.02.099.99 13115 Altri servizi non altrimenti classificabili (INDAG INTERN Proof Reading rilettura articoli) </t>
  </si>
  <si>
    <t xml:space="preserve">IM20190001430 </t>
  </si>
  <si>
    <t xml:space="preserve">01 U 2019 1.3.02.099.99 13115 Altri servizi non altrimenti classificabili (PON VALUE Proof Reading rilettura articoli) </t>
  </si>
  <si>
    <t xml:space="preserve">IM20190001432 </t>
  </si>
  <si>
    <t xml:space="preserve">SPEDIREROMA(0005259) </t>
  </si>
  <si>
    <t xml:space="preserve">Prot. 9483 del 06/12/2019 - CIG ZDD2A2C8A0 - Acquisto tagliandi prepagati necessari alle spedizioni nazionali dei fascicoli inerenti alle prove INVALSIId: 533115 Servizio di spedizioni - 2020-2022 </t>
  </si>
  <si>
    <t xml:space="preserve">01 U 2019 1.3.02.099.99 13115 Altri servizi non altrimenti classificabili (PROVE NAZ Pre-test Servizio spedizioni) </t>
  </si>
  <si>
    <t xml:space="preserve">IM20190001436 </t>
  </si>
  <si>
    <t xml:space="preserve">RIA DEMETRIO(0004777) </t>
  </si>
  <si>
    <t xml:space="preserve">CUP F88C15001090006. Prot. IPA 8583/2019. Oggetto della missione: Incontro Glossario RAV CPIA. Spesa TAB PE. Roma 25/07/2019. PON VALUE COD. NAZ. 10.9.3.A-FSEPON-INVALSI-2015-1 (IMP 1434/2019 - FEE 1435/2019 - TAB 1436/2019) (DA COMPILARE L'ANAGRAFICA IN F </t>
  </si>
  <si>
    <t xml:space="preserve">IM20190001444 </t>
  </si>
  <si>
    <t xml:space="preserve">Prot. IPA 8581/2019. Oggetto della missione: Livelli risultati prove INVALSI. Spese TAB PI. Bologna 30/07/2019. PROVE NAZ (IMP 1442/2019 - FEE 1443/2019 - TAB 1444/2019) </t>
  </si>
  <si>
    <t xml:space="preserve">IM20190001451 </t>
  </si>
  <si>
    <t xml:space="preserve">ETS EDUCATIONAL TESTING SERVICE(0004864) </t>
  </si>
  <si>
    <t xml:space="preserve">Prot. 7045 del 19/09/2017 Incarico per la realizzazione dei servizi internazionali inerenti le opzioni nazionali richieste dall’INVALSI per il progetto PISA 2018. Statement of Work Exhibit 1. (Fasc. 11.6/2017/59) </t>
  </si>
  <si>
    <t xml:space="preserve">01 U 2019 1.3.02.099.99 13115 Altri servizi non altrimenti classificabili (INDAG INTER Servizi ETS) </t>
  </si>
  <si>
    <t xml:space="preserve">IM20190001452 </t>
  </si>
  <si>
    <t xml:space="preserve">Prot. IPA 8578/2019. Oggetto della missione: Formazione livelli di risultato prove INVALSI. Spese TAB PI. Bologna 22/07/2019. PROVE NAZ (IMP 1449/2019 - FEE 1450/2019 - TAB 1452/2019) </t>
  </si>
  <si>
    <t xml:space="preserve">IM20190001453 </t>
  </si>
  <si>
    <t xml:space="preserve">Prot. IPA 8586/2019. Oggetto della missione: Consegna plichi c/o Parlamento, Senato e ISTAT. Spese TAB PI. Roma 19/07/2019. FOE </t>
  </si>
  <si>
    <t xml:space="preserve">IM20190001456 </t>
  </si>
  <si>
    <t xml:space="preserve">Id. 533903 del 2019. Riunione livelli analitici di matematica G8 e G10. Spese TAB PE. Roma, 23-25/07/2019. PROVE NAZIONALI (Fascicolo 2.5/2019/104) </t>
  </si>
  <si>
    <t xml:space="preserve">IM20190001462 </t>
  </si>
  <si>
    <t xml:space="preserve">IPA 8594 M. DEPOLO ROMA 24/07/2019 Partecipazione incontro programmazione studi e ricerche su risultati INVALSI - TAB MISS </t>
  </si>
  <si>
    <t xml:space="preserve">IM20190001474 </t>
  </si>
  <si>
    <t xml:space="preserve">IPA 8610 A. SALATIN ROMA 30/07/2019 Partecipazione CDA 30/07/2019 TAB MISS CIG 7432554198 </t>
  </si>
  <si>
    <t xml:space="preserve">IM20190001477 </t>
  </si>
  <si>
    <t xml:space="preserve">PROT. INC. 10328 DEL 27/09/2018 LORDO SU RICHIESTA DOCSPA Id: 445973 Esperto banca dati Area “Ricerca didattica ed educativa” per incarico di lavoro autonomo professionale per la durata di n. 8 mesi (SEL 13/2018 FASC 9.1/2018/25) </t>
  </si>
  <si>
    <t xml:space="preserve">IM20190001478 </t>
  </si>
  <si>
    <t xml:space="preserve">IM20190001479 </t>
  </si>
  <si>
    <t xml:space="preserve">IM20190001481 </t>
  </si>
  <si>
    <t xml:space="preserve">IPA 8611 C. PALMIERO BOLOGNA 29-30/07/2019 Livelli risultati prove INVALSI TAB MISS CIG 7432554198 </t>
  </si>
  <si>
    <t xml:space="preserve">IM20190001494 </t>
  </si>
  <si>
    <t xml:space="preserve">PUBBLIGARE MANAGEMENT SRL(0005262) </t>
  </si>
  <si>
    <t xml:space="preserve">PROT. INC. 1574 DEL 03/03/2020 Id: 528251 SPESE PUBBLICITA' LEGALE PUBBLICAZIONE ESITO DI GARA - FSE PON 2015-1. CODICE CUP F88C15001090006. Lotto CIG ZD4290AA8B. COLLEGATO A IMP. 1362/2019 (PUBBLICAZIONE BANDO)FASC. 11.6/2020/287 </t>
  </si>
  <si>
    <t xml:space="preserve">01 U 2019 1.3.02.016.01 13096 Pubblicazione bandi di gara (PON VALUE) </t>
  </si>
  <si>
    <t xml:space="preserve">IM20190001499 </t>
  </si>
  <si>
    <t xml:space="preserve">Id. 535897 del 2019. GdL ITA PRIMARIA. Spese TAB PE. Roma, 04-08/09/2019. PROVE NAZIONALI (Fascicolo 2.5/2019/121) </t>
  </si>
  <si>
    <t xml:space="preserve">IM20190001506 </t>
  </si>
  <si>
    <t xml:space="preserve">ipa 8614/2019. zoller tab </t>
  </si>
  <si>
    <t xml:space="preserve">IM20190001522 </t>
  </si>
  <si>
    <t xml:space="preserve">Id. 536595 del 2019. Seminario ENG G5. Spese TAB PE. Rimini, 02-06/09/2019. PROVE NAZIONALI (Fascicolo 2.5/2019/105) </t>
  </si>
  <si>
    <t xml:space="preserve">IM20190001526 </t>
  </si>
  <si>
    <t xml:space="preserve">CUP F88C15001090006. Prot. IPA 8585/2019. Oggetto della missione: Incontro di lavoro attività Newsletter (Valuenews). Spese TAB PE. Roma 25-29/08/2019. PON VALUE COD. NAZ. 10.9.3.A-FSEPON-INVALSI-2015-1 (IMP 1524/2019 - FEE 1525/2019 - TAB 1526/2019) </t>
  </si>
  <si>
    <t xml:space="preserve">IM20190001530 </t>
  </si>
  <si>
    <t xml:space="preserve">Prot. IPA 8654/2019. Oggetto della missione: Convegno ECPR. Spese TAB PE. Breslavia 04-08/09/2019. PROVE NAZIONALI (IMP 1527/2019 - CONV 1528/2019 - FEE 1529/2019 - TAB 1530/2019) </t>
  </si>
  <si>
    <t xml:space="preserve">IM20190001533 </t>
  </si>
  <si>
    <t xml:space="preserve">Prot. IPA 8655/2019. Oggetto della missione: CdA. Spese TAB PE. Roma 27/08/2019. ORGANI ISTITUZIONALI (IMP 1531/2019 - FEE 1532/2019 - TAB 1533/2019) </t>
  </si>
  <si>
    <t xml:space="preserve">IM20190001570 </t>
  </si>
  <si>
    <t xml:space="preserve">INAS-CISL(0004304) </t>
  </si>
  <si>
    <t xml:space="preserve">Prot. 6565 del 09/08/2019 CONVENZIONE GESTIONE PRATICHE PA04 Servizio per la compilazione dei modelli PA04 e PASSWEB di INPS gestione ex INPDAP - ID 525441 Durata 06/09/2019 - 05/09/2021 </t>
  </si>
  <si>
    <t xml:space="preserve">01 U 2019 1.3.2.099.999 13115 Altri servizi non altrimenti classificabili (FOE) </t>
  </si>
  <si>
    <t xml:space="preserve">IM20190001577 </t>
  </si>
  <si>
    <t xml:space="preserve">CEIS - UNIVERSITA' TOR VERGATA(0005248) </t>
  </si>
  <si>
    <t xml:space="preserve">Convenzione con Centro di Studi Economici e Internazionali – CEIS dell’Università di Roma Tor Vergata ID 539053 </t>
  </si>
  <si>
    <t xml:space="preserve">01 U 2019 1.3.02.099.99 13115 Altri servizi non altrimenti classificabili (CONVENZIONI UNIV-ENTI PROVE NAZ) </t>
  </si>
  <si>
    <t xml:space="preserve">IM20190001580 </t>
  </si>
  <si>
    <t xml:space="preserve">IPA 8682 TUTTOBELLO V. - ROMA 27-08-2019 Gruppo di lavoro inglese TAB MISS (VIAGGIO-VITTO) </t>
  </si>
  <si>
    <t xml:space="preserve">IM20190001583 </t>
  </si>
  <si>
    <t xml:space="preserve">IPA 8683 RICCI R. - Verbano-Cusio-Ossola 30-31/08/2019 IX Forum sul lago. SIRQ SAPERI - TAB MISS (VIAGGIO-VITTO-TAXI) </t>
  </si>
  <si>
    <t xml:space="preserve">IM20190001586 </t>
  </si>
  <si>
    <t xml:space="preserve">IPA 8688 UGOLINI E. - ROMA 28/08/2019 Sistema nazionale delle prove in funzione Dlgs 62/2017 TAB MISS (VIAGGIO-VITTO) </t>
  </si>
  <si>
    <t xml:space="preserve">IM20190001614 </t>
  </si>
  <si>
    <t xml:space="preserve">CIG 7432554198. Prot. IPA da 8596 a 8603 del 2019. Oggetto della missione: Partecipazione al Convegno ESPANET 2019. Spese TAB PI. Urbino, 20-21/09/2019. PROVE NAZIONALI (IMP 1612/2019 - FEE 1613/2019 - TAB 1614/2019) </t>
  </si>
  <si>
    <t xml:space="preserve">IM20190001617 </t>
  </si>
  <si>
    <t xml:space="preserve">QUALTRICS LCC(0005235) </t>
  </si>
  <si>
    <t xml:space="preserve">PROT. 9648 DEL 10/12/2019 - Incarico per l’acquisto del software QUALTRICS.XM - Lotto CIG Z4D2A630AB - ID richiesta 531107/2019. Acquisto licenza software Qualtrics.XM per la realizzazione di web-survey e supporto formativo. F. : 11.6|2019|253 </t>
  </si>
  <si>
    <t xml:space="preserve">01 U 2019 1.3.02.007.06 13060 Licenze d'uso per software (PON VALUE) </t>
  </si>
  <si>
    <t xml:space="preserve">IM20190001620 </t>
  </si>
  <si>
    <t xml:space="preserve">Prot. IPA 8696/2019. Oggetto della missione: Incontro dirigenti scolastici. Spese TAB PI. Calderara di Reno, Castenaso 03-04/09/2019. PROVE NAZIONALI (IMP 1618/2019 - FEE 1619/2019 - TAB 1620/2019) </t>
  </si>
  <si>
    <t xml:space="preserve">IM20190001623 </t>
  </si>
  <si>
    <t xml:space="preserve">Prot. IPA 8697/2019. Oggetto della missione: Incontro FLIP. Spese TAB PI. Lussemburgo 05-06/09/2019. PROVE NAZIONALI (IMP 1621/2019 - FEE 1622/2019 - TAB 1623/2019) </t>
  </si>
  <si>
    <t xml:space="preserve">IM20190001626 </t>
  </si>
  <si>
    <t xml:space="preserve">Prot. IPA 8698/2019. Oggetto della missione: Conferenza Ememitalia 2019 Università Foggia. Spese TAB PI. Foggia, 08-11/09/2019. PROVE NAZIONALI (IMP 1624/2019 - FEE 1625/2019 - TAB 1626/2019 - CONV 1627/2019) </t>
  </si>
  <si>
    <t xml:space="preserve">IM20190001630 </t>
  </si>
  <si>
    <t xml:space="preserve">Prot. IPA 8699/2019. Oggetto della missione: Seminario. le scuole rendicontano: valore educativo e comunità territoriale. Spese TAB PI. Cattolica 09/09/2019. PROVE NAZIONALE (IMP 1628/2019 - FEE 1629/2019 - TAB 1630/2019) </t>
  </si>
  <si>
    <t xml:space="preserve">IM20190001631 </t>
  </si>
  <si>
    <t xml:space="preserve">02/2019. Oggetto della missione: Incontro Istituto Leone XIII Milano. Spese TAB PI. Milano 10-11/09/2019. PROVE NAZIONALI </t>
  </si>
  <si>
    <t xml:space="preserve">IM20190001632 </t>
  </si>
  <si>
    <t xml:space="preserve">Prot. IPA 8703/2019. Oggetto della missione: Seminario: Improving student learning outcomes through relevant assessment policies. Spese TAB PI. Vilnius 16-18/09/2019. PROVE NAZIONALI </t>
  </si>
  <si>
    <t xml:space="preserve">IM20190001635 </t>
  </si>
  <si>
    <t xml:space="preserve">Prot. IPA 8704/2019. Oggetto della missione: Presentazione report Nesta. Spese TAB PI. Torino 18-19/09/2019. PROVE NAZIONALI (IMP 1633/2019 - FEE 1634/2019 - TAB 1635/2019) </t>
  </si>
  <si>
    <t xml:space="preserve">IM20190001641 </t>
  </si>
  <si>
    <t xml:space="preserve">Prot. IPA 8708/2019. Oggetto della missione: Festival della statistica e della demografia. Spese TAB PI. Treviso 20-21/09/2019. PROVE NAZIONALI </t>
  </si>
  <si>
    <t xml:space="preserve">IM20190001644 </t>
  </si>
  <si>
    <t xml:space="preserve">Prot. IPA 8709, 8713, 8714 e 8715 del 2019. Oggetto della missione: GdL inglese. Spese TAB PE. Roma 06/09/2019, 12/09/2019, 20/09/2019 e 27/09/2019. PROVE NAZIONALI (IMP 1642/2019 - FEE 1643/2019 - TAB 1644/2019) </t>
  </si>
  <si>
    <t xml:space="preserve">IM20190001645 </t>
  </si>
  <si>
    <t xml:space="preserve">Prot. IPA 8712/2019. Oggetto della missione: Seminario: Le scuole rendicontano: valore educativo e comunità territoriale. Spese PI. Cattolica 09/09/2019. PROVE NAZIONALI </t>
  </si>
  <si>
    <t xml:space="preserve">IM20190001648 </t>
  </si>
  <si>
    <t xml:space="preserve">Prot. IPA 8711/2019. Oggetto della missione: Presentazione report Nesta. Spese TAB PI. Torino 19/09/2019. PROVE NAZIONALI (IMP 1646/2019 - FEE 1647/2019 - TAB 1648/2019) </t>
  </si>
  <si>
    <t xml:space="preserve">IM20190001651 </t>
  </si>
  <si>
    <t xml:space="preserve">Prot. IPA 8710/2019. Oggetto della missione: GdL inglese. Spese TAB PE. Roma 23/09/2019. PROVE NAZIONALI (IMP 1649/2019 - FEE 1650/2019 - TAB 1651/2019) </t>
  </si>
  <si>
    <t xml:space="preserve">IM20190001654 </t>
  </si>
  <si>
    <t xml:space="preserve">Prot. IPA 7282/2019. Oggetto della missione: National Summit on Education Reform. Spese TAB PI. San Diego, 15-24/11/2019. PROVE NAZIONALI (IMP 1652/2019 - FEE 1653/2019 - TAB 1654/2019 - CONV 1655/2019) </t>
  </si>
  <si>
    <t xml:space="preserve">IM20190001660 </t>
  </si>
  <si>
    <t xml:space="preserve">Prot. IPA 8728/2019. Oggetto della missione: E - ATP. Spese TAB PI. Madrid, 22-27/09/2019. PROVE NAZIONALI (IMP 1657/2019 - FEE 1658/2019 - CONV 1659/2019 - TAB 1660/2019) </t>
  </si>
  <si>
    <t xml:space="preserve">IM20190001664 </t>
  </si>
  <si>
    <t xml:space="preserve">Prot. IPA 8705/2019. Oggetto della missione: E - ATP. Spese TAB PI. Madrid, 26-27/09/2019. PROVE NAZIONALI (IMP 1661/2019 - FEE 1662/2019 - CONV 1663/2019 - TAB 1664/2019) </t>
  </si>
  <si>
    <t xml:space="preserve">IM20190001668 </t>
  </si>
  <si>
    <t xml:space="preserve">Prot. IPA 8729/2019. Oggetto della missione: E - ATP. Spese TAB PI. Madrid, 26-27/09/2019. PROVE NAZIONALI (IMP 1665/2019 - FEE 1666/2019 - CONV 1667/2019 - TAB 1668/2019) </t>
  </si>
  <si>
    <t xml:space="preserve">IM20190001672 </t>
  </si>
  <si>
    <t xml:space="preserve">Prot. IPA 8730 e 8731 del 2019. Oggetto della missione: AEA - Europe. Spese TAB PI. Lisbona, 11-15/11/2019. PROVE NAZIONALI (IMP 1669/2019 - FEE 1670/2019 - CONV 1671/2019- TAB 1672/2019) </t>
  </si>
  <si>
    <t xml:space="preserve">IM20190001676 </t>
  </si>
  <si>
    <t xml:space="preserve">Prot. IPA da 8732 a 8735 del 2019. Oggetto della missione: AEA - Europe. Spese TAB PI. Lisbona, 13-17/11/2019. PROVE NAZIONALI (IMP 1673/2019 - FEE 1674/2019 - CONV 1675/2019- TAB 1676/2019) </t>
  </si>
  <si>
    <t xml:space="preserve">IM20190001679 </t>
  </si>
  <si>
    <t xml:space="preserve">Prot. IPA 8727/2019. Oggetto della missione: PGB. Spese FEE PI. Londra 21-25/09/2019. PROVE NAZIONALI (IMP 1677/2019 - FEE 1678/2019 - TAB 1679/2019) </t>
  </si>
  <si>
    <t xml:space="preserve">IM20190001690 </t>
  </si>
  <si>
    <t xml:space="preserve">IPA 8736 ZOLLER L. - ROMA 11-13/09/2019 Tavolo tecnico sistema contabile TAB MISS (con CityTax euro 8,00) </t>
  </si>
  <si>
    <t xml:space="preserve">IM20190001697 </t>
  </si>
  <si>
    <t xml:space="preserve">IPA 8750 ROSSI F. FIRENZE 09-10/09/2019 Partecipazione seminario Bambini_08 progetto 0-6 TAB MISS </t>
  </si>
  <si>
    <t xml:space="preserve">IM20190001698 </t>
  </si>
  <si>
    <t xml:space="preserve">IPA 8747 AJELLO FIRENZE 09-10/09/2019 Partecipazione seminario Bambini_08 progetto 0-6 TAB MISS TAXI </t>
  </si>
  <si>
    <t xml:space="preserve">IM20190001702 </t>
  </si>
  <si>
    <t xml:space="preserve">Id. 542759 del 2019. GdL ITA Livelli. Spese TAB PE. Roma, 11-13/09/2019. PROVE NAZIONALI (Fascicolo 2.5/2019/131) </t>
  </si>
  <si>
    <t xml:space="preserve">IM20190001705 </t>
  </si>
  <si>
    <t xml:space="preserve">PROVENZANO CLAUDIA(0007150) </t>
  </si>
  <si>
    <t xml:space="preserve">Prot. IPA 8738 e 8739 del 2019. Oggetto della missione: Incontro Gruppo ITA G13 per finalizzazione e creazione unità. Spese TAB PE. Rovereto 11/09/2019 e 19/09/2019. PROVE NAZIONALI (IMP 1703/2019 - FEE 1704/2019 - TAB 1705/2019) </t>
  </si>
  <si>
    <t xml:space="preserve">IM20190001707 </t>
  </si>
  <si>
    <t xml:space="preserve">IM20190001712 </t>
  </si>
  <si>
    <t xml:space="preserve">IM20190001713 </t>
  </si>
  <si>
    <t xml:space="preserve">ID 453735 Attivazione di un assegno di ricerca biennale(rinnovabile) LORDO </t>
  </si>
  <si>
    <t xml:space="preserve">01 U 2019 1.1.01.001.09 11023 Assegni di ricerca (PROVE NAZ) </t>
  </si>
  <si>
    <t xml:space="preserve">IM20190001715 </t>
  </si>
  <si>
    <t xml:space="preserve">IM20190001716 </t>
  </si>
  <si>
    <t xml:space="preserve">INPS SU ID 453735 Attivazione di un assegno di ricerca biennale(rinnovabile) </t>
  </si>
  <si>
    <t xml:space="preserve">01 U 2019 1.1.02.001.01 11030 Contributi obbligatori per il personale assegni ricerca (INPS PROVE NAZ) </t>
  </si>
  <si>
    <t xml:space="preserve">IM20190001724 </t>
  </si>
  <si>
    <t xml:space="preserve">CARDONE MICHELE(0001635) </t>
  </si>
  <si>
    <t xml:space="preserve">Prot. IPA 8764/2019. Oggetto della missione: Relazione conferenza annuale AISRE 2019. Spese PI. L'Aquila, 16-18/09/2019. PROVE NAZIONALI (IMP 1722/2019 - FEE 1723/2019 - TAB 1724/2019) </t>
  </si>
  <si>
    <t xml:space="preserve">IM20190001728 </t>
  </si>
  <si>
    <t xml:space="preserve">Prot. IPA 8737/2019. Oggetto della missione: Seminario di formazione. Spese TAB PI. Rimini, 17/09/2019. PROVE NAZIONALI (IMP 1726/2019 - FEE 1727/2019 - TAB 1728/2019) </t>
  </si>
  <si>
    <t xml:space="preserve">IM20190001731 </t>
  </si>
  <si>
    <t xml:space="preserve">Id. 543511/2019. Partecipazione Presidente Ajello inaugurazione A.S.2019/2020. Spese TAB PE. L'Aquila 16/09/2019. Fasc. 2.5/2019/147. ORGANI ISTITUZIONALI (FOE) </t>
  </si>
  <si>
    <t xml:space="preserve">IM20190001737 </t>
  </si>
  <si>
    <t xml:space="preserve">Prot. IPA 8817/2019. Oggetto della missione: CDA 20 settembre 2019. Spese TAB PE. Roma 19-20/09/2019. ORGANI ISTITUZIONALI (FOE) (IMP 1735/2019 - FEE 1736/2019 - TAB 1737/2019) </t>
  </si>
  <si>
    <t xml:space="preserve">IM20190001744 </t>
  </si>
  <si>
    <t xml:space="preserve">Prot. IPA 8782/2019. Oggetto della missione: Incontro di lavoro. Spesa TAB PE. Roma 23-24/09/2019. PON VALU.E COD. NAZ. 10.9.3.A-FSEPON-INVALSI-2015-1 (IMP 1742/2019 - FEE 1743/2019 - TAB 1744/2019) </t>
  </si>
  <si>
    <t xml:space="preserve">IM20190001754 </t>
  </si>
  <si>
    <t xml:space="preserve">Id: 544145 del 2019. GdL MAT G13_analisi risultati FT. Roma, 26-27 settembre 2019. Spese TAB PE. PROVE NAZIONALI. Fascicolo: 2.5/2019/146. </t>
  </si>
  <si>
    <t xml:space="preserve">IM20190001762 </t>
  </si>
  <si>
    <t xml:space="preserve">BIGUZZI VALENTINA(0081054) </t>
  </si>
  <si>
    <t xml:space="preserve">Prot. IPA 8819/2019. Oggetto della missione: GdL inglese. Spese TAB PE. Roma 23/09/2019. PROVE NAZIONALI (IMP 17602019 - FEE 1761/2019 - TAB 1762/2019) </t>
  </si>
  <si>
    <t xml:space="preserve">IM20190001781 </t>
  </si>
  <si>
    <t xml:space="preserve">UNIVERSITA' DEGLI STUDI DI ROMA TOR VERG(0003641) </t>
  </si>
  <si>
    <t xml:space="preserve">CIG ZC628C742D - Prot. 9748 del 11/12/2019 ID 540331 DEL 21/08/2019. Modulo di richiesta n. 111 visite mediche nell'ambito del servizio di sorverglianza sanitaria (FASC. 11.6/2019/208) </t>
  </si>
  <si>
    <t xml:space="preserve">IM20190001799 </t>
  </si>
  <si>
    <t xml:space="preserve">GOMEZ PALOMA FILIPPO(0002892) </t>
  </si>
  <si>
    <t xml:space="preserve">CUP F88C15001090006. Prot. IPA 8825/2019. Oggetto della missione: Incontro di lavoro. Spese PE. Roma 26-27/09/2019. PON VALUE COD. NAZ 10.9.3.A-FSEPON-INVALSI-2015-1 (IMP 1797/2019 - FEE 1798/2019 - TAB 1799/2019) </t>
  </si>
  <si>
    <t xml:space="preserve">IM20190001803 </t>
  </si>
  <si>
    <t xml:space="preserve">Prot. IPA da 8857 a 8860 del 2019. Oggetto della missione: GdL Inglese. Spese TAB PE. Roma 04/10/2019, 14/10/2019, 18/10/2019. PROVE NAZIONALI (IMP 1801/2019 - FEE 1802/2019 - TAB 1803/2019) </t>
  </si>
  <si>
    <t xml:space="preserve">IM20190001808 </t>
  </si>
  <si>
    <t xml:space="preserve">Prot. IPA 8851/2019. Oggetto della missione: GdL inglese. Spese FEE PE. Roma 30/09/2019. PROVE NAZIONALI (IMP 1806/2019 - FEE 1807/2019 - TAB 1808/2019) </t>
  </si>
  <si>
    <t xml:space="preserve">IM20190001810 </t>
  </si>
  <si>
    <t xml:space="preserve">Prot. IPA 8848/2019. Oggetto della missione: Incontro di formazione. Spese TAB PI. Castelfranco Emilia 03/10/2019. PROVE NAZIONALI </t>
  </si>
  <si>
    <t xml:space="preserve">IM20190001811 </t>
  </si>
  <si>
    <t xml:space="preserve">Prot. IPA 8847/2019. Oggetto della missione: Intervento incontro Unione Montana comuni Appennino Reggiano. Spese TAB PI. Castelnuovo nè Monti 04/10/2019. PROVE NAZIONALI </t>
  </si>
  <si>
    <t xml:space="preserve">IM20190001818 </t>
  </si>
  <si>
    <t xml:space="preserve">Prot. IPA 8820/2019. Oggetto della missione: 60th GA IEA. Spese TAB PI. Ljubljana 07-11/10/2019. PROVE NAZIONALI (IMP 1816/2019 - FEE 1817/2019 - TAB 1818/2019) </t>
  </si>
  <si>
    <t xml:space="preserve">IM20190001821 </t>
  </si>
  <si>
    <t xml:space="preserve">Prot. IPA 8861/2019. Oggetto della missione: Convegno di Psicologia dello Sviluppo AIP 2019 Napoli. Spese TAB PI. Napoli 25/09/2019. INDAG INTER </t>
  </si>
  <si>
    <t xml:space="preserve">IM20190001827 </t>
  </si>
  <si>
    <t xml:space="preserve">Liquidazione LIV IV-VIII TD CONTO TERZI Fondo incentivante sulle attività per prestazioni a committenti esterni - ANNO 2018 Determ 137/2019 </t>
  </si>
  <si>
    <t xml:space="preserve">01 U 2019 1.1.01.001.08 11017 Indennita' ed altri compensi, corrisposti al personale a tempo determinato (LIV IV-VIII TD CONTO TERZI) </t>
  </si>
  <si>
    <t xml:space="preserve">IM20190001838 </t>
  </si>
  <si>
    <t xml:space="preserve">Prot. IPA 8778 e 8779 del 2019. Oggetto della missione: Partecipazione 2° NPM Meeting PISA 2021. Spese PI. Bangkok 01-09/11/2019. INDAG INTER (IMP 1836/2019 - FEE 1837/2019 - TAB 1838/2019) </t>
  </si>
  <si>
    <t xml:space="preserve">IM20190001843 </t>
  </si>
  <si>
    <t xml:space="preserve">Prot. IPA 8911/2019. Oggetto della missione: Cambridge Assessment English. Spese TAB PE. ORGANI ISTITUZIONALI </t>
  </si>
  <si>
    <t xml:space="preserve">IM20190001846 </t>
  </si>
  <si>
    <t xml:space="preserve">Prot. IPA 8913/2019. Oggetto della missione: Learning analytics UNIMORE. Spese TAB PI. Modena 01-03/10/2019. PROVE NAZIONALI (IMP 1844/2019 - FEE 1845/2019 - TAB 1846/2019) </t>
  </si>
  <si>
    <t xml:space="preserve">IM20190001852 </t>
  </si>
  <si>
    <t xml:space="preserve">CIG 7432554198. Prot. IPA 8915/2019. Oggetto della missione: Incontri con Fornitori Invalsi e tavoli tecnici e formazione. Spese TAB PE. Roma 07-11/10/2019. PROVE NAZIONALI (IMP 1850/2019 - FEE 1851/2019 - TAB 1852/2019) </t>
  </si>
  <si>
    <t xml:space="preserve">IM20190001862 </t>
  </si>
  <si>
    <t xml:space="preserve">CUP F88C15001090006. Prot. IPA 8928 e 8929 del 2019. Oggetto della missione: Partecipazione ad incontro di lavoro presso Università Bicocca. Spese TAB PI. Milano 07/10/2019. PON VALUE COD. NAZ. 10.9.3.A-FSEPON-INVALSI-2015-1 (IMP 1860 - FEE 1861/2019 - TAB </t>
  </si>
  <si>
    <t xml:space="preserve">IM20190001865 </t>
  </si>
  <si>
    <t xml:space="preserve">CUP F88C15001090006. Prot. IPA 8925 del 2019. Oggetto della missione: Incontro di lavoro. Spese TAB PE. Milano 07/10/2019. PON VALUE COD. NAZ. 10.9.3.A-FSEPON-INVALSI-2015-1 (IMP 1863 - FEE 1864/2019 - TAB 1865/2019) </t>
  </si>
  <si>
    <t xml:space="preserve">IM20190001874 </t>
  </si>
  <si>
    <t xml:space="preserve">Prot. IPA 8920 e 8921/2019. Oggetto della missione: GdL inglese. Spese TAB PE. Roma 07/10/2019 e 14/10/2019. PROVE NAZIONALI (IMP 1872/2019 - FEE 1873/2019 - TAB 1874/2019) </t>
  </si>
  <si>
    <t xml:space="preserve">IM20190001877 </t>
  </si>
  <si>
    <t xml:space="preserve">Id: 547461 del 2019. GdL ITA G13. Roma, 15-18 ottobre 2019. Spese TAB PE. PROVE NAZIONALI. Fascicolo: 2.5/2019/141. </t>
  </si>
  <si>
    <t xml:space="preserve">IM20190001887 </t>
  </si>
  <si>
    <t xml:space="preserve">CUP F88C15001090006. Prot. IPA 8936, 8958 e 8983 del 2019. Oggetto della missione: Partecipazione Convegno Embodiment - Valutazione. Spese TAB PI. Salerno 10-11/10/2019. PON VALUE COD. NAZ. 10.9.3.A-FSEPON-INVALSI-2015-1 (IMP 1885/2019 - FEE 1886/2019 - TA </t>
  </si>
  <si>
    <t xml:space="preserve">IM20190001892 </t>
  </si>
  <si>
    <t xml:space="preserve">Prot. IPA 8923/2019. Oggetto della missione: Incontro USR Liguria. Spese TAB PI. Genova 21-22/10/2019. PROVE NAZIONALI (IMP 1890/2019 - FEE 1891/2019 - TAB 1892/2019) </t>
  </si>
  <si>
    <t xml:space="preserve">IM20190001895 </t>
  </si>
  <si>
    <t xml:space="preserve">Prot. IPA 8909/2019. Oggetto della missione: Primo meeting expert group per il 2024 innovative domain. Spese TAB PI. Parigi 13-16/10/2019. PROVE NAZIONALI (IMP 1893/2019 - FEE 1894/2019 - TAB 1895/2019) </t>
  </si>
  <si>
    <t xml:space="preserve">IM20190001898 </t>
  </si>
  <si>
    <t xml:space="preserve">Prot. IPA 8862/2019. Oggetto della missione: Incontro IC Perugia3. Spese TAB PI. Perugia 17/10/2019. PROVE NAZIONALI (IMP 1896/2019 - FEE 1897/2019 - TAB 1898/2019) </t>
  </si>
  <si>
    <t xml:space="preserve">IM20190001912 </t>
  </si>
  <si>
    <t xml:space="preserve">Prot. IPA 8987/2019. Oggetto della missione: Partecipazione alla terza edizione della Fiera Didacta - INDIRE. Spese TAB PI. Firenze 10/10/2019. FOE (IMP 1910/2019 - FEE 1911/2019 - TAB 1912/2019) </t>
  </si>
  <si>
    <t xml:space="preserve">IM20190001928 </t>
  </si>
  <si>
    <t xml:space="preserve">Prot. IPA 8990, 8995 e 9029 del 2019. Oggetto della missione: corso di formazione Maggioli sull'imposta di bollo. Spese TAB PI. Bologna 17/10/2019. FOE (IMP 1926/2019 - FEE 1927/2019 - TAB 1928/2019) </t>
  </si>
  <si>
    <t xml:space="preserve">IM20190001930 </t>
  </si>
  <si>
    <t xml:space="preserve">ID 548329 IEA PIRLS 2021 - Prova sul campo Scuole 42 - CONVENZIONI Servizio di coordinamento e somministrazione delle prove cartacee e computerizzate nelle scuole partecipanti all’indagine </t>
  </si>
  <si>
    <t xml:space="preserve">IM20190001934 </t>
  </si>
  <si>
    <t xml:space="preserve">Prot. IPA 8922/2019. Oggetto della missione: Presentazione sistema nazionale prove: restituzione dati. Spese TAB PI. Rimini 21/10/2019. PROVE NAZIONALI (IMP 1931/2019 - FEE 1933/2019 - TAB 1934/2019) </t>
  </si>
  <si>
    <t xml:space="preserve">IM20190001941 </t>
  </si>
  <si>
    <t xml:space="preserve">Id: 549793/2019. GdL Matematica G8. Spese TAB PE. Roma, 24 e 25 ottobre 2019. PROVE NAZIONALI (Fasc. 2.5|2019|150) </t>
  </si>
  <si>
    <t xml:space="preserve">IM20190001944 </t>
  </si>
  <si>
    <t xml:space="preserve">Prot. IPA 8985 e da 9067 a 9071 del 2019. Oggetto della missione: GdL inglese. Spese TAB PE. Roma 24/10/2019, 28/10/2019, 08/11/2019, 15/11/2019, 22/11/2019 e 25/11/2019. PROVE NAZIONALI (IMP 1942/2019 - FEE 1943/2019 - TAB 1944/2019) IPA 9071 DEL 25/11/20 </t>
  </si>
  <si>
    <t xml:space="preserve">IM20190001948 </t>
  </si>
  <si>
    <t xml:space="preserve">Prot. IPA 9066/2019. Oggetto della missione: Learning analytics UNIMORE. Spese TAB PI. Reggio Emilia 21/10/2019. PROVE NAZIONALI (IMP 1946/2029 - FEE 1947/2019 - TAB 1948/2019) </t>
  </si>
  <si>
    <t xml:space="preserve">IM20190001949 </t>
  </si>
  <si>
    <t xml:space="preserve">Prot. IPA 8863/2019. Oggetto della missione: Peer counselling event on Developing criteria for the accreditation process in general education. SpeseTAB PI. Riga 22-24/10/2019. PROVE NAZIONALI </t>
  </si>
  <si>
    <t xml:space="preserve">IM20190001952 </t>
  </si>
  <si>
    <t xml:space="preserve">Prot. IPA 9051/2019. Oggetto della missione: GdL inglese. Spese TAB PE. Roma 21/10/2019. PROVE NAZIONALI (IMP 1950/2019 - FEE 1951/2019 - TAB 1952/2019) </t>
  </si>
  <si>
    <t xml:space="preserve">IM20190001954 </t>
  </si>
  <si>
    <t xml:space="preserve">CIG 7801557081.Ordine di fornitura n. 4. Incarico prot. 8095/2019. Fornitura di materiale di cancelleria a favore dell’INVALSI.AQ 3312/2019. </t>
  </si>
  <si>
    <t xml:space="preserve">IM20190001964 </t>
  </si>
  <si>
    <t xml:space="preserve">Id: 550805 OCSE PISA 2021 - Prova sul campo 2020 Servizio di coordinamento e somministrazione delle prove cartacee e computerizzate nelle scuole partecipanti all’indagine 56 scuole campionate </t>
  </si>
  <si>
    <t xml:space="preserve">IM20190001965 </t>
  </si>
  <si>
    <t xml:space="preserve">IPA 2595 WOLVERHAMPTON 14/01/2019 - 20/01/2018 Registrazione prove audio ENG </t>
  </si>
  <si>
    <t xml:space="preserve">IM20190001973 </t>
  </si>
  <si>
    <t xml:space="preserve">CIG 7380724E1C PROT.INC. 7886 DEL 24/10/2019 Id: 550013 Produzione di un volume, scritto in collaborazione con l’ISTAT, dal titolo Le metodologie di campionamento e scomposizione della devianza nelle rilevazioni nazionali. Le rilevazioni degli apprendim </t>
  </si>
  <si>
    <t xml:space="preserve">IM20190001976 </t>
  </si>
  <si>
    <t xml:space="preserve">ID 551125/2019. CIG 7432554198. Oggetto della missione: Riunione V primaria. Spese TAB PE. Roma, 30/10/2019. PROVE NAZIONALI. </t>
  </si>
  <si>
    <t xml:space="preserve">IM20190001981 </t>
  </si>
  <si>
    <t xml:space="preserve">CUP F88C15001090006. Prot. IPA 9072/2019. Oggetto della missione: Partecipazione alla Festa della Città della Scienza di Napoli. Spese TAB PI. Napoli 30/10/2019. PON VALUE COD. NAZ. 10.9.3.A-FSEPON-INVALSI.2015-1 (IMP 1978/2019 - FEE 1980/2019 - TAB 1981/2 </t>
  </si>
  <si>
    <t xml:space="preserve">IM20190001982 </t>
  </si>
  <si>
    <t xml:space="preserve">Prot. IPA 9148/2019. Oggetto della missione: Incontro IC San Giorgio di Piano (BO). Spese TAB PI. 04/11/2019. PROVE NAZIONALI </t>
  </si>
  <si>
    <t xml:space="preserve">IM20190002001 </t>
  </si>
  <si>
    <t xml:space="preserve">CIG Z472A7A692 PROT INC. 8617 DEL 19/11/2019 RDO N. 2437581- Id: 551475 Acquisto monografie FASC. 7.2/2019/51 </t>
  </si>
  <si>
    <t xml:space="preserve">01 U 2019 2.2.01.099.01 22024 Materiale bibliografico (FOE) </t>
  </si>
  <si>
    <t xml:space="preserve">IM20190002010 </t>
  </si>
  <si>
    <t xml:space="preserve">Prot. 9149/2019. Oggetto della missione: Workshop: EDUCATIONAL POVERTY: DEFINITIONS, MEASURES AND MAPPING. Spese TAB PI. Pisa 04-05/11/2019. PROVE NAZIONALI (IMP 2008/2019 - FEE 2009/2019 - TAB 2010/2019) </t>
  </si>
  <si>
    <t xml:space="preserve">IM20190002012 </t>
  </si>
  <si>
    <t xml:space="preserve">Prot. 10043 del 17/12/2019 - CIG Z752B1DD22 - Servizio di Manutenzione sistema climatizzazione locali Biblioteca della durata di 12 mesi - F_11.6|2019|281 </t>
  </si>
  <si>
    <t xml:space="preserve">IM20190002018 </t>
  </si>
  <si>
    <t xml:space="preserve">CIG 7432554198. ID: 563297/2019. Riunioni Inglese (test assembly G5 e stats review G8). Spese TAB PE. Roma, 12-18/12/2019. PROVE NAZIONALI. Fasc. 2.5|2019|155 ------CALANCHINI A CARICO INVALSI SOLO PER IL PERIODO 12-18/12/2019 </t>
  </si>
  <si>
    <t xml:space="preserve">IM20190002025 </t>
  </si>
  <si>
    <t xml:space="preserve">IRAP SU RICHIESTA PER SEL 16 Attivazione di un contratto di collaborazione lavoro autonomo da BDE per 1 esperto senior con almeno cinque anni di esperienza per attività costruzione e selezione di prove d’INGLESE, livello QCER: A1, A2, B1, B2 (scuola second </t>
  </si>
  <si>
    <t xml:space="preserve">IM20190002026 </t>
  </si>
  <si>
    <t xml:space="preserve">INPS SU RICHIESTA PER SEL 16 Attivazione di un contratto di collaborazione lavoro autonomo da BDE per 1 esperto senior con almeno cinque anni di esperienza per attività costruzione e selezione di prove d’INGLESE, livello QCER: A1, A2, B1, B2 (scuola second </t>
  </si>
  <si>
    <t xml:space="preserve">IM20190002028 </t>
  </si>
  <si>
    <t xml:space="preserve">Prot. IPA 9205/2019. Oggetto della missione: Learning analytics UNIMORE. Spese TAB PI. Modena 05-06/11/2019. PROVE NAZIONALI (IMP 2024/2019 - FEE 2027/2019 - TAB 2028/2019) </t>
  </si>
  <si>
    <t xml:space="preserve">IM20190002031 </t>
  </si>
  <si>
    <t xml:space="preserve">Prot. IPA 9122/2019. Oggetto della missione: Convegno Moodle mot Verona. Spese TAB PI. Verona 04-07/12/2019. PROVE NAZIONALI (IMP 2029/2019 - FEE 2030/2019 - TAB 2031/2019) </t>
  </si>
  <si>
    <t xml:space="preserve">IM20190002034 </t>
  </si>
  <si>
    <t xml:space="preserve">TTT </t>
  </si>
  <si>
    <t xml:space="preserve">IM20190002037 </t>
  </si>
  <si>
    <t xml:space="preserve">Prot. IPA 9206/2019. Oggetto della missione: GdL inglese. Spese TAB PE. Roma 04/11/2019. PROVE NAZIONALI (IMP 2035/2019 - FEE 2036/2019 - TAB 2037/2019) </t>
  </si>
  <si>
    <t xml:space="preserve">IM20190002042 </t>
  </si>
  <si>
    <t xml:space="preserve">Prot. 1549/2019 Verbale Revisori 18/2019 - TD Fondo per il finanziamento degli interventi di natura sociale ed assistenziali a favore dei dipendenti ai sensi dell'art.24 del DPR n. 171/1991 37120e successivamente dell'art. 51 del CCNL quadriennio 1994/1997 </t>
  </si>
  <si>
    <t xml:space="preserve">01 U 2019 1.1.01.002.99 11024 Benefici di natura assistenziale e sociale (VALUE) </t>
  </si>
  <si>
    <t xml:space="preserve">IM20190002046 </t>
  </si>
  <si>
    <t xml:space="preserve">PINNERI ROCCO(0002827) </t>
  </si>
  <si>
    <t xml:space="preserve">Compenso Anno 2011 - PINNERI ROCCO Componente Collegio Revisori dei conti dell'INVALSI </t>
  </si>
  <si>
    <t xml:space="preserve">01 U 2019 1.3.02.001.08 13029 Compensi agli organi istituzionali di revisione, di controllo ed altri incarichi istituzionali (REVISORI FOE) </t>
  </si>
  <si>
    <t xml:space="preserve">IM20190002051 </t>
  </si>
  <si>
    <t xml:space="preserve">Compenso Anno 2012 - PINNERI ROCCO Componente Collegio Revisori dei conti dell'INVALSI </t>
  </si>
  <si>
    <t xml:space="preserve">IM20190002052 </t>
  </si>
  <si>
    <t xml:space="preserve">Compenso Anno 2013 - PINNERI ROCCO Componente Collegio Revisori dei conti dell'INVALSI 01/01/13 - 25/11/13 </t>
  </si>
  <si>
    <t xml:space="preserve">IM20190002053 </t>
  </si>
  <si>
    <t xml:space="preserve">IRAP SU Compenso Anno 2011-2012-2013 - PINNERI ROCCO Componente Collegio Revisori dei conti dell'INVALSI </t>
  </si>
  <si>
    <t xml:space="preserve">01 U 2019 1.2.01.001.01 11027 IRAP - Altre spese per il personale (ORGANI ISTITUZIONALI FOE) </t>
  </si>
  <si>
    <t xml:space="preserve">IM20190002056 </t>
  </si>
  <si>
    <t xml:space="preserve">Id: 552865 Test Assembly G13 ITA e MAT Roma, 5-8 novembre 2019; Prove Nazionali (2.5/2019/132 TAB MISS PE </t>
  </si>
  <si>
    <t xml:space="preserve">IM20190002061 </t>
  </si>
  <si>
    <t xml:space="preserve">Prot. IPA 9232 e 9233 del 2019. Oggetto della missione: GdL inglese. Spese TAB PE. Roma 11/11/2019 e 18/11/2019. PROVE NAZIONALI (IMP 2059/2019 - FEE 2060/2019 - TAB 2061/2019) </t>
  </si>
  <si>
    <t xml:space="preserve">IM20190002063 </t>
  </si>
  <si>
    <t xml:space="preserve">Id: 553715 Acquisto licenza software LimeSurvey per la realizzazione di ricerca quali-quantitativa attraverso e-methods </t>
  </si>
  <si>
    <t xml:space="preserve">01 U 2019 1.3.02.007.06 13060 Licenze d'uso per software (VALUT SCUOLE) </t>
  </si>
  <si>
    <t xml:space="preserve">IM20190002064 </t>
  </si>
  <si>
    <t xml:space="preserve">Id: 554021 aCQUISTO DI LICENZA SOFTWARE LimeSurvey Professional - Expert </t>
  </si>
  <si>
    <t xml:space="preserve">IM20190002067 </t>
  </si>
  <si>
    <t xml:space="preserve">Id. 554821 del 2019. GdL ITA G8. Spese TAB PE. Roma dal 12 al 15 novembre 2019. PROVE NAZIONALI (Fascicolo 2.5/2019/142) </t>
  </si>
  <si>
    <t xml:space="preserve">IM20190002074 </t>
  </si>
  <si>
    <t xml:space="preserve">Prot. IPA 9280/2019. Oggetto della missione: 7th TIMSS 2019 NRC Meeting. Spese TAB PI. Agadir 08-13/12/2019. INDAGINI INTERNAZIONALI (IMP 2072/2019 - FEE 2073/2019 - TAB 2074/2019) </t>
  </si>
  <si>
    <t xml:space="preserve">IM20190002078 </t>
  </si>
  <si>
    <t xml:space="preserve">CIG 7432554198. Prot. IPA 9296/2019. Oggetto della missione: Sistemazione nazionale delle prove in funzione Dlgs 62/2017. Spese TAB PE. Roma 13/11/2019. PROVE NAZIONALI (IMP 2076/2019 - FEE 2077/2019 - TAB 2078/2019) </t>
  </si>
  <si>
    <t xml:space="preserve">IM20190002081 </t>
  </si>
  <si>
    <t xml:space="preserve">Prot. IPA 9300/2019. Oggetto della missione: Convegno nazionale Soft Skill - Palazzo Vecchio. Spese TAB PE. Firenze 12/11/2019. ORGANI ISTITUZIONALI - FOE (IMP 2079/2019 - FEE 2080/2019 - TAB 2081/2019) </t>
  </si>
  <si>
    <t xml:space="preserve">IM20190002084 </t>
  </si>
  <si>
    <t xml:space="preserve">CUP F88C15001090006. Prot. IPA 9308 e 9309/2019. Oggetto della missione: Partecipazione Convegno Qualità dell'inclusione scolastica e sociale. Spese TAB PI. Rimini 15-17/11/2019. PON VALUE COD. NAZ. 10.9.3.A-FSEPON-INVALSI-2015-1 (IMP 2082/2019 - FEE 2083/ </t>
  </si>
  <si>
    <t xml:space="preserve">IM20190002093 </t>
  </si>
  <si>
    <t xml:space="preserve">Prot. IPA 9299/2019. Oggetto della missione: Relatrice al Seminario RAV infanzia organizzato da USR Campania presso Città della Scienza. Spese TAB PI. Napoli 15/11/2019. VALUTAZIONE SCUOLE (IMP 2088/2019 - FEE 2092/2019 - TAB 2093/2019) </t>
  </si>
  <si>
    <t xml:space="preserve">IM20190002096 </t>
  </si>
  <si>
    <t xml:space="preserve">Prot. IPA 9294/2019. Oggetto della missione: Scuola di formazione Genova. Spese TAB PI. Genova 16-17/11/2019. PROVE NAZIONALI (IMP 2094/2019 - FEE 2095/2019 - TAB 2096/2019) </t>
  </si>
  <si>
    <t xml:space="preserve">IM20190002097 </t>
  </si>
  <si>
    <t xml:space="preserve">Prot. IPA 9281/2019. Oggetto della missione: Incontro formazione Tecnodid. Spese TAB PI. Castellammare di Stabia 21/11/2019. PROVE NAZIONALI </t>
  </si>
  <si>
    <t xml:space="preserve">IM20190002100 </t>
  </si>
  <si>
    <t xml:space="preserve">Prot. IPA 9297/2019. Oggetto della missione: Lecture: Sistema nazionale di valutazione. Spese PI. Modena 22-23/11/2019. PROVE NAZIONALI (IMP 2098/2019 - FEE 2099/2019 - TAB 2100/2019) </t>
  </si>
  <si>
    <t xml:space="preserve">IM20190002103 </t>
  </si>
  <si>
    <t xml:space="preserve">Prot. IPA 8864/2019. Oggetto della missione: Incontro scuola Santa Palomba. Spese TAB PI. Santa Palomba 26/11/2019. PROVE NAZIONALI (IMP 2101/2019 - FEE 2102/2019 - TAB 2103/2019) </t>
  </si>
  <si>
    <t xml:space="preserve">IM20190002117 </t>
  </si>
  <si>
    <t xml:space="preserve">Prot. IPA 9311/2019. Oggetto della missione: Pisa and Beyond Conference. Spese TAB PI. Helsinki 07-09/12/2019. PROVE NAZIONALI (IMP 2115/2019 - FEE 2116/2019 - TAB 2117/2019) </t>
  </si>
  <si>
    <t xml:space="preserve">IM20190002120 </t>
  </si>
  <si>
    <t xml:space="preserve">Prot. IPA 9307/2019. Oggetto della missione: Presentazione dati Pisa provincia autonoma Bolzano. Spese TAB PI. Bolzano 03-04/12/2019. PROVE NAZIONALI (IMP 2118/2019 - FEE 2119/2019 - TAB 2120/2019) </t>
  </si>
  <si>
    <t xml:space="preserve">IM20190002123 </t>
  </si>
  <si>
    <t xml:space="preserve">Prot. IPA 9306/2019. Oggetto della missione: Terzo Convegno Formath Day 2019. Spese TAB PI. Bolzano 06-07/12/2019. PROVE NAZIONALI (IMP 2121/2019 - FEE 2122/2019 - TAB 2123/2019) </t>
  </si>
  <si>
    <t xml:space="preserve">IM20190002126 </t>
  </si>
  <si>
    <t xml:space="preserve">Prot. IPA 9295/2019. Oggetto della missione: Incontro formazione con osservatori. Spese TAB PI. Trento 27/11/2019. PROVE NAZIONALI (IMP 2124/2019 - FEE 2125/2019 - TAB 2126/2019) </t>
  </si>
  <si>
    <t xml:space="preserve">IM20190002131 </t>
  </si>
  <si>
    <t xml:space="preserve">CIG 7432554198. Prot. IPA 9292/2019. Oggetto della missione: GdL inglese. Spese TAB PE. Roma 18/11/2019. PROVE NAZIONALI (IMP 2129/2019 - FEE 2130/2019 - TAB 2131/2019) </t>
  </si>
  <si>
    <t xml:space="preserve">IM20190002159 </t>
  </si>
  <si>
    <t xml:space="preserve">ID: 557679 del 2019. GdL MAT G5. Spese TAB PI. Milano 22-23/11/2019. Fasc. 2.5|2019|136. PROVE NAZIONALI </t>
  </si>
  <si>
    <t xml:space="preserve">IM20190002160 </t>
  </si>
  <si>
    <t xml:space="preserve">ID: 557679 del 2019. GdL MAT G5. Spese TAB PE. Milano 22-23/11/2019. Fasc. 2.5|2019|136. PROVE NAZIONALI </t>
  </si>
  <si>
    <t xml:space="preserve">IM20190002165 </t>
  </si>
  <si>
    <t xml:space="preserve">ID: 561005/2019. Prot. IPA 9353/2019. Oggetto della missione: Presentazione risultati OCSE PSA 2018. Spese TAB PE. Roma 02-03/12/2019. INDAGINI INTERNAZIONALI (IMP 2162/2019 - FEE+SALE 2163/2019 - TAB 2165/2019) </t>
  </si>
  <si>
    <t xml:space="preserve">IM20190002168 </t>
  </si>
  <si>
    <t xml:space="preserve">Prot. IPA 9342/2019. Oggetto della missione: 7th TIMSS 2019 NRC MEETING. Spese TAB PI. Agadir 08-13/12/2019. INDAGINI INTERNAZIONALI (IMP 2166/2019 - FEE 2167/2019 - TAB 2168/2019) </t>
  </si>
  <si>
    <t xml:space="preserve">IM20190002171 </t>
  </si>
  <si>
    <t xml:space="preserve">Prot. IPA 9328/2019. Oggetto della missione: Partecipazione CDA 21novembre 2019 - ore 9.00. Spese PE. Roma 20-21/11/2019. ORGANI DELL'AMMINISTRAZIONE - FOE (IMP 2169/2019 - FEE 2170/2019 - TAB 2171/2019) </t>
  </si>
  <si>
    <t xml:space="preserve">IM20190002172 </t>
  </si>
  <si>
    <t xml:space="preserve">SEL 8/2018 Compenso lordo Attivazione N. 21 contratti di collaborazione da BDE esperti senior per le prove d'INGLESE, livello QCER : A1,A2, B1, B2. Scadenza contratto al 31.12.2020 (Rif.PROV 1023-1024-1025/2018) n.14 contratti attivati </t>
  </si>
  <si>
    <t xml:space="preserve">IM20190002173 </t>
  </si>
  <si>
    <t xml:space="preserve">INPS SU SEL 8/2018 Compenso lordo Attivazione N. 21 contratti di collaborazione da BDE esperti senior per le prove d'INGLESE, livello QCER : A1,A2, B1, B2. Scadenza contratto al 31.12.2020 (Rif.PROV 1023-1024-1025/2018) n.14 contratti attivati </t>
  </si>
  <si>
    <t xml:space="preserve">IM20190002174 </t>
  </si>
  <si>
    <t xml:space="preserve">IRAP SU SEL 8/2018 Compenso lordo Attivazione N. 21 contratti di collaborazione da BDE esperti senior per le prove d'INGLESE, livello QCER : A1,A2, B1, B2. Scadenza contratto al 31.12.2020 (Rif.PROV 1023-1024-1025/2018) n.14 contratti attivati </t>
  </si>
  <si>
    <t xml:space="preserve">IM20190002177 </t>
  </si>
  <si>
    <t xml:space="preserve">Prot. IPA 9351 e 9352 del 2019. Oggetto della missione: Partecipazione seminario Bambini_09progetto 0-6 con i bambini. Spese TAB PE. Vibo Marina 21-23/11/2019 </t>
  </si>
  <si>
    <t xml:space="preserve">IM20190002188 </t>
  </si>
  <si>
    <t xml:space="preserve">INPS SU SEL 8/2018 CUP F88C15001080006 - 11.3.2.C-FSEPON-INVALSI-2015-2 Attivazione N. 22 contratti di collaborazione da BDE esperti senior per le prove d'INGLESE, livello QCER : A1,A2, B1, B2. Scadenza contratto al 31.12.2020 </t>
  </si>
  <si>
    <t xml:space="preserve">01 U 2019 1.1.02.001.01 11030 Contributi obbligatori per il personale consulenze (INPS PON CBT) </t>
  </si>
  <si>
    <t xml:space="preserve">IM20190002197 </t>
  </si>
  <si>
    <t xml:space="preserve">Id: 558861/2019. GDL ITA G5 e G2. Spese TAB PE. Roma 27-29/11/2019. PROVE NAZIONALI (Fasc.2.5/2019/143) </t>
  </si>
  <si>
    <t xml:space="preserve">IM20190002202 </t>
  </si>
  <si>
    <t xml:space="preserve">Prot. IPA 9385/2019. Oggetto di lavore: GdL inglese. Spese TAB PE. Roma 28/11/2019. PROVE NAZIONALI (IMP 2200/2019 - FEE 2201/2019 - TAB 2202/2019) </t>
  </si>
  <si>
    <t xml:space="preserve">IM20190002211 </t>
  </si>
  <si>
    <t xml:space="preserve">Prot. IPA 9339/2019. Oggetto della missione: Certificazione grado13/Università. Spese TAB PI. Genova 22/11/2019. PROVE NAZIONALI (IMP 2209/2019 - FEE 2210/2019 - TAB 2211/2019) </t>
  </si>
  <si>
    <t xml:space="preserve">IM20190002222 </t>
  </si>
  <si>
    <t xml:space="preserve">Prot. IPA 9340/2019. Oggetto della missione: GdL inglese. Spese TAB PE. Roma 02/12/2019. PROVE NAZIONALI (IMP 2220/2019 - FEE 2221/2019 - TAB 2222/2019) </t>
  </si>
  <si>
    <t xml:space="preserve">IM20190002225 </t>
  </si>
  <si>
    <t xml:space="preserve">Prot. IPA 9354/2019. Oggetto della missione: Incontro IIS Kennedy Monselice. Spese TAB PI. Monselice 04/12/2019. PROVE NAZIONALI (IMP 2223/2019 - FEE 2224/2019 - TAB 2225/2019) </t>
  </si>
  <si>
    <t xml:space="preserve">IM20190002229 </t>
  </si>
  <si>
    <t xml:space="preserve">CUP F88C15001090006. Prot. IPA 9406/2019. Oggetto della missione: Incontro di lavoro. Spese TAB PE. Roma 03-04/12/2019. PON VALUE COD NAZ. 10.9.3.A-FSEPON-INVALSI-2015-1 (IMP 2227/2019 - FEE 2228/2019 - TAB 2229/2019) </t>
  </si>
  <si>
    <t xml:space="preserve">IM20190002243 </t>
  </si>
  <si>
    <t xml:space="preserve">Prot. IPA 9425/2019. Oggetto della missione: Learning analytics UNIMORE. Spese TAB PI. Reggio Emilia, Verona 03-07/12/2019. PROVE NAZIONALI (IMP 2239/2019 - FEE 2240/2019 - TAB 2243/2019) </t>
  </si>
  <si>
    <t xml:space="preserve">IM20190002246 </t>
  </si>
  <si>
    <t xml:space="preserve">Prot. IPA 9364, 9423 e 9424 del 2019. Oggetto della missione: Incontro FLIP. Spese TAB PI. Lussemburgo 11-13/12/2019. PROVE NAZIONALI (IMP 2244/2019 - FEE 2245/2019 - TAB 2246/2019) </t>
  </si>
  <si>
    <t xml:space="preserve">IM20190002249 </t>
  </si>
  <si>
    <t xml:space="preserve">Prot. IPA 9386/2019. Oggetto della missione: Terzo Convegno Formath Day 2019. Spese PI. Salerno 07/12/2019. PROVE NAZIONALI (IMP 2247/2019 - FEE 2248/2019 - TAB 2249/2019) </t>
  </si>
  <si>
    <t xml:space="preserve">IM20190002260 </t>
  </si>
  <si>
    <t xml:space="preserve">Id: 560729 del 2019. Test Assembly G8. Spese TAB PE. Roma 02-05/12/2019 - (02-03/12 ITA e 04-05/12 MAT). Fasc. 2.5|2019|133. PROVE NAZIONALI </t>
  </si>
  <si>
    <t xml:space="preserve">IM20190002265 </t>
  </si>
  <si>
    <t xml:space="preserve">Prot. IPA 9461/2019. Oggetto della missione: Incontro UNIMIRE. Spese PI. Ancona 05/12/2019. PROVE NAZIONALI (IMP 2263/2019 - FEE 2264/2019 - TAB 2265/2019) </t>
  </si>
  <si>
    <t xml:space="preserve">IM20190002268 </t>
  </si>
  <si>
    <t xml:space="preserve">PIERONI LUCA(0004328) </t>
  </si>
  <si>
    <t xml:space="preserve">Prot. IPA 9426/2019. Oggetto della missione: LEGGERE PER COMPRENDERE A PARTIRE DAI DATI INVALSI. Spese TAB PI. Bologna 05-06/12/2019. PROVE NAZIONALI (IMP 2266/2019 - FEE 2267/2019 - TAB 2268/2019) </t>
  </si>
  <si>
    <t xml:space="preserve">IM20190002276 </t>
  </si>
  <si>
    <t xml:space="preserve">IPA 9464 NOLLI - SALERNO 06-08/12/2019 Formath day TAB MISS </t>
  </si>
  <si>
    <t xml:space="preserve">IM20190002279 </t>
  </si>
  <si>
    <t xml:space="preserve">IPA 9465 ZOLLER ROMA 09-13/12/2019 Incontri con Fornitori Invalsi e tavoli tecnici FEE </t>
  </si>
  <si>
    <t xml:space="preserve">IM20190002310 </t>
  </si>
  <si>
    <t xml:space="preserve">ID: 562997/2019. GdL MAT - Analisi risultati FT 2019 di G2 per MS 2020. Spese PE. Roma, 11-12/12/2019. PROVE NAZIONALI. 2.5|2019|153 </t>
  </si>
  <si>
    <t xml:space="preserve">IM20190002313 </t>
  </si>
  <si>
    <t xml:space="preserve">ID: 563129/2019. GdL MAT G5. Spese TAB PE. Roma, 19-20/12/2019. PROVE NAZIONALI. 2.5|2019|156 </t>
  </si>
  <si>
    <t xml:space="preserve">IM20190002322 </t>
  </si>
  <si>
    <t xml:space="preserve">Prot. IPA 9471 e 9504 del 2019. Oggetto della missione: GdL inglese. Spese TAB PE. Roma 12/12/2019 e 18-19/12/2019. PROVE NAZIONALI (IMP 2320/2019 - FEE 2321/2019 - TAB 2322/2019) </t>
  </si>
  <si>
    <t xml:space="preserve">IM20190002334 </t>
  </si>
  <si>
    <t xml:space="preserve">EPIFANI GRAZIANA(0004168) </t>
  </si>
  <si>
    <t xml:space="preserve">Prot. IPA 9473/2019. Oggetto della missione: Seminario di formazione sul RAV CPIA - 13 dicembre. Spese TAB PI. Torino 12-13/12/2019. VALUTAZIONE DELLE SCUOLE (IMP 2332/2019 - FEE 2333/2019 - TAB 2334/2019) </t>
  </si>
  <si>
    <t xml:space="preserve">01 U 2019 1.3.02.002.02 13033 Indennità di missione e di trasferta - Personale esterno (VALUT SCUOLE) </t>
  </si>
  <si>
    <t xml:space="preserve">IM20190002360 </t>
  </si>
  <si>
    <t xml:space="preserve">ITALIANA TECNOLOGIESRL(0005260) </t>
  </si>
  <si>
    <t xml:space="preserve">Prot. 160 del 09/01/2020 CIG ZD32B310D8 - Id: 563491 Servizio di manutenzione ordinaria e riparazione di impianti e macchinari n. 4 condizionatori tipo split a colonna sala CED - canone annuale </t>
  </si>
  <si>
    <t xml:space="preserve">IM20190002364 </t>
  </si>
  <si>
    <t xml:space="preserve">CUP F88C15001090006. Prot. IPA 9520 e 9521 del 2019. Oggetto della missione: Presentazione RAV Valu.E Cpia. Spese TAB PI. Torino 12-13/12/2019. PON VALUE COD. NAZ. 10.9.3.A-FSEPON-INVALSI-2015-1 (IMP 2362/2019 - FEE 2363/2019 - TAB 2364/2019) </t>
  </si>
  <si>
    <t xml:space="preserve">IM20190002371 </t>
  </si>
  <si>
    <t xml:space="preserve">Prot. IPA 9538/2019. Oggetto della missione: Incontri con Fornitori Invalsi e tavoli tecnici. Spese TAB PE. Roma 16-20/12/2019. PROVE NAZIONALI (IMP 2369/2019 - FEE 2370/2019 - TAB 2371/2019) </t>
  </si>
  <si>
    <t xml:space="preserve">IM20190002400 </t>
  </si>
  <si>
    <t xml:space="preserve">Prot. 160 del 09/01/2020 - CIG ZD32B310D8 Servizio di pronto intervento tecnico per manutenzione straordinaria </t>
  </si>
  <si>
    <t xml:space="preserve">IM20190002415 </t>
  </si>
  <si>
    <t xml:space="preserve">MERCURI GESTIONE ANTINCENDIO S.R.L.(0003314) </t>
  </si>
  <si>
    <t xml:space="preserve">Prot.158/2020 RDO N.2480073/2020-CIGZ212B46136 Id: 566249 Servizio di manutenzione presidi antincendio della durata di 36 mesi (2020-2022) </t>
  </si>
  <si>
    <t xml:space="preserve">IM20190002451 </t>
  </si>
  <si>
    <t xml:space="preserve">CUP F88C15001090006. Prot. IPA 9511, 9512, 9516, 9518, 9522 e 9537 del 2019. Oggetto della missione: International Congress for School Effectiveness and Improvement - Marrakech (Marocco) 5-10 gennaio 2020. Spese TAB PI. PON VALUE COD. NAZ. 10.9.3.A-FSEPON- </t>
  </si>
  <si>
    <t xml:space="preserve">IM20190002462 </t>
  </si>
  <si>
    <t xml:space="preserve">CIG 7432554198. CUP F88C15001090006. Prot. IPA 9513 e 9514 del 2019. Oggetto della missione: International Congress for School Effectiveness and Improvement - Marrakech (Marocco) 5-10 gennaio 2020. Spese TAB PE. PON VALUE COD. NAZ. 10.9.3.A-FSEPON-INVALSI- </t>
  </si>
  <si>
    <t xml:space="preserve">IM20190002489 </t>
  </si>
  <si>
    <t xml:space="preserve">Prot. IPA da 9566 a 9570 del 2019. Oggetto della missione: OCSE PISA 2021 Field Trial - International Coding Training. Spese TAB PI. Atene Gennaio 2020. INDAG INTER (IMP 2487/2019 - FEE 2488/2019 - TAB 2489/2019) </t>
  </si>
  <si>
    <t xml:space="preserve">IM20190002492 </t>
  </si>
  <si>
    <t xml:space="preserve">Prot. IPA 9539/2019. Oggetto della missione: Conferenza con Università Palermo. Spese TAB PI. Palermo 15/01/2020. PROVE NAZ (IMP 2490/2019 - FEE 2491/2019 - TAB 2492/2019) </t>
  </si>
  <si>
    <t xml:space="preserve">IM20190002495 </t>
  </si>
  <si>
    <t xml:space="preserve">Prot. IPA 9546/2019. Oggetto della missione: Incontri con le scuole. Spese TAB PI. Ruvo di Puglia, Molfetta, Fasano 22-24/01/2020. PROVE NAZ (IMP 2493/2019 - FEE 2494/2019 - TAB 2495/2019) </t>
  </si>
  <si>
    <t xml:space="preserve">IM20190002498 </t>
  </si>
  <si>
    <t xml:space="preserve">Prot. IPA 9552/2019. Oggetto della missione: Incontri con le scuole. Spese TAB PI. Vicenza, Ferrara, Modena 28-29/01/2020. PROVE NAZ (IMP 2496/2019 - FEE 2497/2019 - TAB 2498/2019) </t>
  </si>
  <si>
    <t xml:space="preserve">IM20190002501 </t>
  </si>
  <si>
    <t xml:space="preserve">Prot. IPA 9554/2019. Oggetto della missione: Incontri scuola. Spese TAB PI. Brindisi 13/02/2020. PROVE NAZ (IMP 2499/2019 - FEE 2500/2019 - TAB 2501/2019) </t>
  </si>
  <si>
    <t xml:space="preserve">IM20190002504 </t>
  </si>
  <si>
    <t xml:space="preserve">Prot. IPA 9551/2019. Oggetto della missione: Incontro IPRASE. Spese TAB PI. Rovereto 24-26/01/2020. PROVE NAZ (IMP 2502/2019 - FEE 2503/2019 - TAB 2504/2019) </t>
  </si>
  <si>
    <t xml:space="preserve">IM20190002507 </t>
  </si>
  <si>
    <t xml:space="preserve">CIG 7432554198. Prot. IPA 9553/2019. Oggetto della missione: Forum Education Camogli e incontro Universita' Genova. Spese TAB PI. Genova 31/01-02/02/2020. PROVE NAZ (IMP 2505/2019 - FEE 2506/2019 - TAB 2507/2019) </t>
  </si>
  <si>
    <t xml:space="preserve">IM20190002510 </t>
  </si>
  <si>
    <t xml:space="preserve">ARGENTIN GIANLUCA(0002822) </t>
  </si>
  <si>
    <t xml:space="preserve">Prot. IPA 9573/2019. Oggetto della missione: Elaborazione dati raccolti e presentati IV Seminario i dati INVALSI: uno strumento per la ricerca e la didattica. Spese TAB PE. Roma 07-12/01/2020. PROVE NAZ (IMP 2508/2019 - FEE 2509/2019 - TAB 2510/2019) </t>
  </si>
  <si>
    <t xml:space="preserve">IM20190002513 </t>
  </si>
  <si>
    <t xml:space="preserve">Id: 567519 Servizio di conservazione sostitutiva documentazione elettronica della durata di 36 mesi (2020-2022) integrabile in applicativo gestione protocollo informatico e flussi documentali elettronici DocsPA. </t>
  </si>
  <si>
    <t xml:space="preserve">01 U 2019 1.3.02.019.07 13105 Servizi per la gestione documentale (FOE) </t>
  </si>
  <si>
    <t xml:space="preserve">IM20190002516 </t>
  </si>
  <si>
    <t xml:space="preserve">Prot. IPA 9586 e 9587 del 2019. Oggetto della missione: PIRLS 2021 Fourth National Research Coordinators Meeting. Spese TAB PI. Belgrado 01-08/03/2020. INDAG INTER (IMP 2514/2019 - FEE 2515/2019 - TAB 2516/2019) </t>
  </si>
  <si>
    <t xml:space="preserve">IM20190002519 </t>
  </si>
  <si>
    <t xml:space="preserve">Prot. IPA 9558/2019. Oggetto della missione: Seminario SIRD/Prove INVALSI. Bologna 29-30/01/2020. Spese tab PI. PROVE NAZ (IMP 2517/2019 - FEE 2518/2019 - TAB 2519/2019) </t>
  </si>
  <si>
    <t xml:space="preserve">IM20190002526 </t>
  </si>
  <si>
    <t xml:space="preserve">CIG 7432554198. ID: 567813/2019. GdL MAT Grado 5. Spese TAB PI. Milano, 10 -11 gennaio 2020. 2.5|2019|137. Prove Nazionali </t>
  </si>
  <si>
    <t xml:space="preserve">IM20190002527 </t>
  </si>
  <si>
    <t xml:space="preserve">CIG 7432554198. ID: 567813/2019. GdL MAT Grado 5. Spese TAB PE. Milano, 10 -11 gennaio 2020. 2.5|2019|137. Prove Nazionali </t>
  </si>
  <si>
    <t xml:space="preserve">IM20190002531 </t>
  </si>
  <si>
    <t xml:space="preserve">Prot. IPA 9585/2019. Oggetto della missione: Gruppo di lavoro inglese. Spese TAB PE. Roma 10/01/2020. PROVE NAZ (IMP 2528/2019 - FEE 2530/2019 - TAB 2531/2019) </t>
  </si>
  <si>
    <t xml:space="preserve">IM20190002534 </t>
  </si>
  <si>
    <t xml:space="preserve">Prot. IPA 9584/2019. Oggetto della missione: Gruppo di lavoro inglese. Spese TAB PE. Roma 07/01/2020. (IMP 2532/2019 - FEE 2533/2019 - TAB 2534/2019) </t>
  </si>
  <si>
    <t xml:space="preserve">IM20190002539 </t>
  </si>
  <si>
    <t xml:space="preserve">PASTORE SERAFINA(0001636) </t>
  </si>
  <si>
    <t xml:space="preserve">Prot. IPA 9602/2019. Oggetto della missione: Seminario Migliorare la scuola promuovendo le competenze relazionali degli insegnanti. Spese TAB PE. Roma 10/01/2020. VALUT SCUOLE (IMP 2537/2019 - FEE 2538/2019 - TAB 2539/2019) </t>
  </si>
  <si>
    <t xml:space="preserve">IM20190002543 </t>
  </si>
  <si>
    <t xml:space="preserve">ID: 568315/2019. Test Assembly G8 - Roma dal 14 al 16 gennaio 2020. Spese TAB PE. Fasc. 2.5|2019|157. PROVE NAZIONALI </t>
  </si>
  <si>
    <t xml:space="preserve">IM20190002544 </t>
  </si>
  <si>
    <t xml:space="preserve">PERSONALE COMANDATO(0003987) </t>
  </si>
  <si>
    <t xml:space="preserve">Rimborso emolumenti per personale in comando NOLLI </t>
  </si>
  <si>
    <t xml:space="preserve">01 U 2019 1.9.01.001.01 19001 Rimborsi per spese di personale comando (PROVE NAZ) </t>
  </si>
  <si>
    <t xml:space="preserve">IM20190002546 </t>
  </si>
  <si>
    <t xml:space="preserve">FIORONI MASSIMO(0004680) </t>
  </si>
  <si>
    <t xml:space="preserve">Versamento per IBAN errato da mandato 6000/2019 e rev 2039/2019 S/RIMBORSO MISS.000008448 data 27/02/2019 per ROMA ATRIO Nuclei Esperti Valutazione - Prima visita alle scuole </t>
  </si>
  <si>
    <t xml:space="preserve">01 U 2019 7.1.99.001.01 71013 Spese non andate a buon fine (PG) </t>
  </si>
  <si>
    <t xml:space="preserve">IM20190002559 </t>
  </si>
  <si>
    <t xml:space="preserve">INAIL SU SEL 8/2018 CUP F88C15001080006 - 11.3.2.C-FSEPON-INVALSI-2015-2 Attivazione N. 22 contratti di collaborazione da BDE esperti senior per le prove d'INGLESE, livello QCER : A1,A2, B1, B2. Scadenza contratto al 31.12.2020 RIF IMP 2187/2019 </t>
  </si>
  <si>
    <t xml:space="preserve">IM20190002561 </t>
  </si>
  <si>
    <t xml:space="preserve">DE ROSA ANGELA(0050399) </t>
  </si>
  <si>
    <t xml:space="preserve">RIMBORSO SPESE DI TRASPORTO </t>
  </si>
  <si>
    <t xml:space="preserve">IM20190003290 </t>
  </si>
  <si>
    <t xml:space="preserve">S.I.O.S.(0004297) </t>
  </si>
  <si>
    <t xml:space="preserve">Prot. 12554 del 15/11/2018 Contratto locazione durata sei anni dal 01/12/2018 al 30/11/2024 ID 468157 - F_11.2|2018|1 (mese dicembre 2018 gennaio 2019) </t>
  </si>
  <si>
    <t xml:space="preserve">01 U 2019 1.3.02.007.01 13051 Locazione di beni immobili (FITTO SEDE e FOE) </t>
  </si>
  <si>
    <t xml:space="preserve">IM20190003544 </t>
  </si>
  <si>
    <t xml:space="preserve">Prot. IPA 5200 del 2018. Seminario Inglese (001_2019_A1_ENG). Spese TAB PE nei gg in cui i pasti non sono a carico Majesty. Roma 07-11/01/2019, Napoli 14-18/01/2019, Roma 21-25/01/2019. </t>
  </si>
  <si>
    <t xml:space="preserve">IM20190003645 </t>
  </si>
  <si>
    <t xml:space="preserve">Convenzione Invalsi- Cito Prot. n. 10444 del 15/12/2017. FASC. N. 5.4.1|2018|10 COLLEGATO A IMPEGNO 2289/2017-2018 e 3645/2018 </t>
  </si>
  <si>
    <t xml:space="preserve">IM20190010432 </t>
  </si>
  <si>
    <t xml:space="preserve">IRAP su RICHIESTA Selezione ESPERTI COSTRUZIONE PROVE FASCIA A </t>
  </si>
  <si>
    <t xml:space="preserve">01 U 2019 1.2.01.001.01 12004 IRAP a carico dell'ente sugli emolumenti al personale consulenze (PON CBT) </t>
  </si>
  <si>
    <t xml:space="preserve">IM20200000003 </t>
  </si>
  <si>
    <t xml:space="preserve">Prot. IPA 9616/2020. Oggetto della missione: Incontri con Fornitori Invalsi e tavoli tecnici. Spese TAB PE. Roma, 13-17/01/2020. PROGETTO PROVE NAZIONALI (IMP 01/2020 - FEE 02/2020 - TAB 03/2020) </t>
  </si>
  <si>
    <t xml:space="preserve">01 U 2020 1.3.2.002.02 13033 Indennità di missione e di trasferta - Personale esterno (PROVE NAZ) </t>
  </si>
  <si>
    <t xml:space="preserve">IM20200000007 </t>
  </si>
  <si>
    <t xml:space="preserve">CUP F88C15001090006. Prot. IPA 9615, 9620, 9621 e 9628 del 2020. Oggetto della missione: XII Congresso Nazionale AIS - Napoli. Spese TAB PI. Napoli, 23-25/01/2020. PROGETTO PON VALUE COD NAZ. 10.9.3.A-FSEPON-INVALSI-2015-1 (IMP 05/2020 - FEE 06/2020 - TAB </t>
  </si>
  <si>
    <t xml:space="preserve">01 U 2020 1.3.02.002.01 13030 Missioni del personale dipendente (PON VALUE) </t>
  </si>
  <si>
    <t xml:space="preserve">IM20200000011 </t>
  </si>
  <si>
    <t xml:space="preserve">Prot. IPA 9610/2020. Oggetto della missione: CONTENZIOSO INVALSI/DI CHIACCHIO. Spese TAB PI. Velletri 07/01/2020. FOE </t>
  </si>
  <si>
    <t xml:space="preserve">01 U 2020 1.3.02.002.01 13030 Missioni del personale dipendente (FOE) </t>
  </si>
  <si>
    <t xml:space="preserve">IM20200000017 </t>
  </si>
  <si>
    <t xml:space="preserve">ID: 570269/2020. Registrazione talking points prove V primaria_ IC Tozzi di Chianciano Terme - 10 gennaio 2020. Spese TAB PE. Fasc. 2.5|2019|169 </t>
  </si>
  <si>
    <t xml:space="preserve">IM20200000021 </t>
  </si>
  <si>
    <t xml:space="preserve">Prot. IPA 9629/2020. Oggetto della missione: Winter School SIREF presso Università Alma Mater Studiorum Bologna. Spese TAB PI. Bologna 23-25/01/2020. PROVE NAZ (IMP 18/2020 - FEE 20/2020 - TAB 21/2020 - CONV 23/2020) </t>
  </si>
  <si>
    <t xml:space="preserve">01 U 2020 1.3.2.002.01 13030 Missioni del personale dipendente (PROVE NAZ) </t>
  </si>
  <si>
    <t xml:space="preserve">IM20200000022 </t>
  </si>
  <si>
    <t xml:space="preserve">Prot. IPA 9630/2020. Oggetto della missione: Winter School SIREF presso Università Alma Mater Studiorum Bologna. Spese TAB PE. Bologna 23-25/01/2020. PROVE NAZ (IMP 19/2020 - FEE 20/2020 - TAB 22/2020 - CONV 23/2020) </t>
  </si>
  <si>
    <t xml:space="preserve">IM20200000026 </t>
  </si>
  <si>
    <t xml:space="preserve">Prot. IPA 9637, 9638 e 9639 del 2020. Oggetto della missione: Gruppo di lavoro inglese. Spese TAB PE. Roma, 17/01/2020, 24/01/2020 e 30/01/2020. PROVE NAZ (IMP 24/2020 - FEE 25/2020 - TAB 26/2020) </t>
  </si>
  <si>
    <t xml:space="preserve">IM20200000029 </t>
  </si>
  <si>
    <t xml:space="preserve">Prot. IPA 9636/2020. Oggetto della missione: Conferenza ATP 2020. Spese TAB PI. San Diego 23-30/03/2020. PROVE NAZ (IMP 27/2020 - 28/2020 - 29/2020) </t>
  </si>
  <si>
    <t xml:space="preserve">IM20200000035 </t>
  </si>
  <si>
    <t xml:space="preserve">Prot. 9634/2020. Oggetto della missione: Riunione PRIN_15 Gen 2020. Spese TAB PE. Roma 14-15/01/2020. PRIN (prot. 20173SNL9B). (IMP 33/2020 - FEE 34/2020 - TAB 35/2020) </t>
  </si>
  <si>
    <t xml:space="preserve">01 U 2020 1.3.02.002.02 13033 Indennità di missione e di trasferta - Personale esterno (PRIN 2017 DM 984/2018) </t>
  </si>
  <si>
    <t xml:space="preserve">IM20200000040 </t>
  </si>
  <si>
    <t xml:space="preserve">Prot. IPA 9625/2020. Oggetto della missione: Incontro dipartimento statistica UNIBO. Spese TAB PI. Bologna 26-27/01/2020. PROVE NAZ (IMP 38/2020 - FEE 39/2020 - TAB 40/2020) </t>
  </si>
  <si>
    <t xml:space="preserve">IM20200000043 </t>
  </si>
  <si>
    <t xml:space="preserve">Prot. IPA 9641 e 9642 del 2020. Oggetto della missione: GdL inglese. Spese TAB PE. Roma 20/01/2020 e 27/01/2020. PROVE NAZ (IMP 41/2020 - FEE 42/2020 - TAB 43/2020) </t>
  </si>
  <si>
    <t xml:space="preserve">IM20200000046 </t>
  </si>
  <si>
    <t xml:space="preserve">Prot. IPA 9600/2020. Oggetto della missione: Istituto Modena - Incontro con i docenti. Spese TAB PI. Modena 05/02/2020. PROVE NAZ (IMP 44/2020 - FEE 45/2020 - TAB 46/2020) </t>
  </si>
  <si>
    <t xml:space="preserve">IM20200000049 </t>
  </si>
  <si>
    <t xml:space="preserve">Prot. IPA 9632/2020. Oggetto della missione: 49th meeting of the PISA Governing Board. Spese TAB PI. Amsterdam 29/03-01/04/2020. PROVE NAZ (IMP 47/2020 - FEE 48/2020 - TAB 49/2020) </t>
  </si>
  <si>
    <t xml:space="preserve">IM20200000053 </t>
  </si>
  <si>
    <t xml:space="preserve">ID:576025/2020. Incontro FLIP. Spese TAB PE. Roma 06-08/02/2020. PROVE NAZ - Fasc. 2.5|2020|170 </t>
  </si>
  <si>
    <t xml:space="preserve">IM20200000058 </t>
  </si>
  <si>
    <t xml:space="preserve">Prot. IPA 9647/2020. Oggetto della missione: Formazione senior Inglese. Spese TAB PE. Roma 07-15/03/2020. PROVE NAZ (IMP 56/2020 - FEE 57/2020 - TAB 58/2020) - Fasc. 2.5|2020|159 </t>
  </si>
  <si>
    <t xml:space="preserve">IM20200000061 </t>
  </si>
  <si>
    <t xml:space="preserve">ATZ EMANUELA(0004938) </t>
  </si>
  <si>
    <t xml:space="preserve">Prot. IPA 9649/2020. Oggetto della missione: GdL inglese GR05. Spese TAB PE. Roma 26-27/01/2020. PROVE NAZ (IMP 59/2020 - FEE 60/2020 - TAB 61/2020) </t>
  </si>
  <si>
    <t xml:space="preserve">IM20200000064 </t>
  </si>
  <si>
    <t xml:space="preserve">F88C15001090006. Prot. IPA 9653/2020. Oggetto della missione: XII Congresso Nazionale AIS - Napoli. Spese TAB PE. 23/01/2020. PON VALUE COD. NAZ. 10.9.3.A-FSEPON-INVALSI-2015-1. (IMP 62/2020 - FEE 63/2020 - TAB 64/2020) </t>
  </si>
  <si>
    <t xml:space="preserve">01 U 2020 1.3.02.002.02 13033 Indennità di missione e di trasferta - Personale esterno (PON VALUE) </t>
  </si>
  <si>
    <t xml:space="preserve">IM20200000067 </t>
  </si>
  <si>
    <t xml:space="preserve">Prot. IPA 9655/2020. Oggetto della missione: Partecipazione come relatrice alla Conferenza 2020 Education Beyond the Human della Comparative &amp; International Education Society. Spese TAB PI. Miami 21-27/03/2020. VALUT SCUOLE (IMP 65/2020 - FEE 66/2020 - TAB </t>
  </si>
  <si>
    <t xml:space="preserve">01 U 2020 1.3.02.002.01 13030 Missioni del personale dipendente (VALUT SCUOLE) </t>
  </si>
  <si>
    <t xml:space="preserve">IM20200000070 </t>
  </si>
  <si>
    <t xml:space="preserve">Prot. MISS. 0001 e 0002 del 2020. Partecipazione IV CONVEGNO SISEC 2020. Spese TAB PI. Torino 30/01-01/02/2020. PROVE NAZ (TAB 70/2020 - IMP 71/2020 - FEE 72/2020 - CONV 73/2020) </t>
  </si>
  <si>
    <t xml:space="preserve">IM20200000076 </t>
  </si>
  <si>
    <t xml:space="preserve">MARZOLI RITA(0000960) </t>
  </si>
  <si>
    <t xml:space="preserve">Prot. IPA 9658/2020. Oggetto della missione: Presentazione paper EMEA Regional Council Conference 2020. Spese TAB PI. Vienna 02-04/03/2020. VALUT SCUOLE (IMP 74/2020 - FEE 75/2020 - TAB 76/2020) </t>
  </si>
  <si>
    <t xml:space="preserve">IM20200000079 </t>
  </si>
  <si>
    <t xml:space="preserve">PAPA ORNELLA(0001438) </t>
  </si>
  <si>
    <t xml:space="preserve">Prot. IPA 9659/2020. Oggetto della missione: Partecipazione all'evento Le Stelline. Spese TAB PI. Milano 10-13/03/2020. VALUT SCUOLE (IMP 77/2020 - FEE 78/2020 - TAB 79/2020) </t>
  </si>
  <si>
    <t xml:space="preserve">IM20200000081 </t>
  </si>
  <si>
    <t xml:space="preserve">Prot. MISS. 0003, 0004 e 0005 del 2020. Gruppo di lavoro inglese. Spese TAB PE. Roma 03/02/2020, 10/02/2020 e 17/02/2020. PROVE NAZ (TAB 81/2020 - IMP 82/2020 - FEE 83/2020) </t>
  </si>
  <si>
    <t xml:space="preserve">IM20200000086 </t>
  </si>
  <si>
    <t xml:space="preserve">ID: 572875/2020. Prot. MISS da 0006 a 0010 del 2020. GdL ITA Primaria. Spese TAB PE. Roma 27-29 gennaio 2020. PROVE NAZ. Fasc. 2.5|2019|171 </t>
  </si>
  <si>
    <t xml:space="preserve">IM20200000091 </t>
  </si>
  <si>
    <t xml:space="preserve">Prot. MISS. 12 del 2020. Oggetto della missione: partecipzione CDA in qualità di presidente. Spese TAB PE. Roma 29-30/01/2020. ORGANI ISTIT. AMM. (TAB 91/2020 - IMP 92/2020 - FEE 93/2020) </t>
  </si>
  <si>
    <t xml:space="preserve">01 U 2020 1.3.02.001.02 13028 Organi istituzionali dell'amministrazione - Rimborsi (FOE) </t>
  </si>
  <si>
    <t xml:space="preserve">IM20200000094 </t>
  </si>
  <si>
    <t xml:space="preserve">Prot. MISS 13 del 2020. Oggetto della missione: Eduopen Incontro Università Ferrara. Spese TAB PI. Ferrara 30-31/01/2020. PROVE NAZ (TAB 94/2020 - IMP 95/2020 - FEE 96/2020) </t>
  </si>
  <si>
    <t xml:space="preserve">IM20200000097 </t>
  </si>
  <si>
    <t xml:space="preserve">Prot. MISS 14 e 15 del 2020. Oggetto della missione: GdL inglese. Spese TAB PE. Roma 05 e 07/02/2020. PROVE NAZ (TAB 97/2020 - IMP 98/2020 - FEE 99/2020) </t>
  </si>
  <si>
    <t xml:space="preserve">IM20200000100 </t>
  </si>
  <si>
    <t xml:space="preserve">Prot. MISS 11 del 2020. Oggetto della missione: incontrro scuola Castelfranco Emilia. Spese TAB PI. Castelfranco Emilia 20/02/2020. PROVE NAZ (TAB 100/2020 - IMP 101/2020 - FEE 102/2020) </t>
  </si>
  <si>
    <t xml:space="preserve">IM20200000105 </t>
  </si>
  <si>
    <t xml:space="preserve">Prot. IPA 9633/2020. Oggetto della missione: Congresso AIV Bari. Spese TAB PI. Bari 01-02/04/2020. PROVE NAZ (IMP 103/2020 - FEE 104/2020 - TAB 105/2020) </t>
  </si>
  <si>
    <t xml:space="preserve">IM20200000109 </t>
  </si>
  <si>
    <t xml:space="preserve">Prot. MISS 16 del 2020. Oggetto della missione: Indicazioni Nazionali e prove INVALSI. Spese TAB PI. Perugia 12/02/2020. PROVE NAZ (TAB 109/2020 - IMP 110/2020 - FEE 111/2020) </t>
  </si>
  <si>
    <t xml:space="preserve">IM20200000114 </t>
  </si>
  <si>
    <t xml:space="preserve">ID: 575673/2020. GdL ITA Grado 10. Spese TAB PE. Roma 13-14 febbraio 2020. PROVE NAZ. Fasc. 2.5|2019|144 </t>
  </si>
  <si>
    <t xml:space="preserve">IM20200000115 </t>
  </si>
  <si>
    <t xml:space="preserve">Prot. MISS 35/2020. Oggetto della missione: GdL inglese. Spese TAB PE. Roma 09-10/02/2020. PROVE NAZ (TAB 115/2020 - IMP 116/2020 - FEE 117/2020) </t>
  </si>
  <si>
    <t xml:space="preserve">IM20200000127 </t>
  </si>
  <si>
    <t xml:space="preserve">ID: 576211/2020. GdL MAT GR2. Spese TAB PI. Torino 14-15/02/2020. PROVE NAZ. Fasc. 2.5|2020|174 </t>
  </si>
  <si>
    <t xml:space="preserve">01 U 2020 1.3.2.002.05 13038 Spese per l'organizzazione di convegni (PROVE NAZ) </t>
  </si>
  <si>
    <t xml:space="preserve">IM20200000128 </t>
  </si>
  <si>
    <t xml:space="preserve">ID: 576211/2020. GdL MAT GR2. Spese TAB PE. Torino 14-15/02/2020. PROVE NAZ. Fasc. 2.5|2020|174 </t>
  </si>
  <si>
    <t xml:space="preserve">IM20200000139 </t>
  </si>
  <si>
    <t xml:space="preserve">Prot. MISS 75/2020. Oggetto della missione: Incontro scuola. Spese TAB PI. Brindisi 12-13/02/2020. PROVE NAZ (TAB 139/2020 - AG 140/2020 - FEE 141/2020) </t>
  </si>
  <si>
    <t xml:space="preserve">IM20200000142 </t>
  </si>
  <si>
    <t xml:space="preserve">Prot. MISS 76/2020. Oggetto della missione: Incontro FISM. Spese TAB PI. Roma 07/02/2020. FOE </t>
  </si>
  <si>
    <t xml:space="preserve">IM20200000149 </t>
  </si>
  <si>
    <t xml:space="preserve">Prot. MISS 77/2020. Oggetto della missione: Tavoli tecnici ed incontri con fornitori. Spese TAB PE. Roma 17-21/02/2020. PROVE NAZ (TAB 149/2020 - AG 150/2020 - FEE 151/2020) </t>
  </si>
  <si>
    <t xml:space="preserve">IM20200000152 </t>
  </si>
  <si>
    <t xml:space="preserve">Prot. MISS 78/2020. Oggetto della missione: GdL inglese. Spese TAB PE. Roma 14/02/2020. PROVE NAZ (TAB 152/2020 - AG 153/2020 - FEE 154/2020) </t>
  </si>
  <si>
    <t xml:space="preserve">IM20200000155 </t>
  </si>
  <si>
    <t xml:space="preserve">Prot. MISS 79/2020. Oggetto della missione: Formath Day. Spese TAB PI. Bologna 13-14/03/2020. PROVE NAZ (TAB 155/2020 - AG 156/2020 - FEE 157/2020) </t>
  </si>
  <si>
    <t xml:space="preserve">IM20200000158 </t>
  </si>
  <si>
    <t xml:space="preserve">Prot. MISS 80/2020. Oggetto della missione: Seminario: dalle indicazioni nazionali all'Esame di Stato del secondo ciclo. Spese TAB PI. Verona 12-13/03/2020. PROVE NAZ </t>
  </si>
  <si>
    <t xml:space="preserve">IM20200000180 </t>
  </si>
  <si>
    <t xml:space="preserve">Prot. MISS 82/2020. Oggetto della missione: Partecipazione Seminario ADI-INDIRE: Rinascimento dell’istruzione. Spese TAB PI. Bologna 27-29/02/2020. VALUT SCUOLE (TAB 180/2020 - AG 181/2020 - FEE 182/2020) </t>
  </si>
  <si>
    <t xml:space="preserve">IM20200000183 </t>
  </si>
  <si>
    <t xml:space="preserve">Prot. MISS 84/2020. Oggetto della missione: Seminario su strumenti e tecniche digitali presso UNIMORE. Spese TAB PI. Modena 16-17/03/2020. PROVE NAZ (TAB 183/2020 - AG 184/2020 - FEE 185/2020) </t>
  </si>
  <si>
    <t xml:space="preserve">IM20200000186 </t>
  </si>
  <si>
    <t xml:space="preserve">Prot. MISS 85/2020. Oggetto della missione: Incontro IIS via Marche Milano e UNIMI. Spese TAB PI. Milano 04-05/03/2020. PROVE NAZ (TAB 186/2020 - AG 187/2020 - FEE 188/2020) </t>
  </si>
  <si>
    <t xml:space="preserve">IM20200000189 </t>
  </si>
  <si>
    <t xml:space="preserve">Prot. MISS 87/2020. Oggetto della missione: Conferenza ATP 2020. Spese TAB PI. San Diego 26-28/03/2020. PROVE NAZ (TAB 189/2020 - AG 190/2020 - FEE 191/2020) </t>
  </si>
  <si>
    <t xml:space="preserve">IM20200000192 </t>
  </si>
  <si>
    <t xml:space="preserve">Retribuzione (Stipendio-Tredicesima-IVC-Art.22) per oneri diretti Personale TI Ricerca </t>
  </si>
  <si>
    <t xml:space="preserve">01 U 2020 1.1.01.001.02 11002 Stipendi ed assegni fissi per il personale a tempo indeterminato (FOE RICERCA) </t>
  </si>
  <si>
    <t xml:space="preserve">IM20200000195 </t>
  </si>
  <si>
    <t xml:space="preserve">Trattamento accessorio Liv. I-III (IVP-IOS-Ex Art.5CIE) per Personale TI Ricerca </t>
  </si>
  <si>
    <t xml:space="preserve">01 U 2020 1.1.01.001.04 11004 Indennita' ed altri compensi, corrisposti al personale a tempo indeterminato (LIV I-III FOE) </t>
  </si>
  <si>
    <t xml:space="preserve">IM20200000196 </t>
  </si>
  <si>
    <t xml:space="preserve">Trattamento accessorio Liv. IV-VIII (Art.53-Ind.Ente.Mens.-Ex Art.10CIE)) per Personale TI Amministrativo </t>
  </si>
  <si>
    <t xml:space="preserve">01 U 2020 1.1.01.001.04 11004 Indennita' ed altri compensi, corrisposti al personale a tempo indeterminato (LIV IV-VIII FOE) </t>
  </si>
  <si>
    <t xml:space="preserve">IM20200000197 </t>
  </si>
  <si>
    <t xml:space="preserve">Trattamento accessorio Liv. IV-VIII (Art.53-Ind.Ente.Mens.-Ex Art.10CIE)) per Personale TI Ricerca </t>
  </si>
  <si>
    <t xml:space="preserve">01 U 2020 1.1.01.001.04 11004 Indennita' ed altri compensi, corrisposti al personale a tempo indeterminato (LIV IV-VIII FOE RICERCA) </t>
  </si>
  <si>
    <t xml:space="preserve">IM20200000199 </t>
  </si>
  <si>
    <t xml:space="preserve">INPDAP SU Retribuzione Direttore (Stipendio-Ria-Pos.Fissa-Pos.Variabile-Risultato) Personale TD </t>
  </si>
  <si>
    <t xml:space="preserve">01 U 2020 1.1.1.001.06 11011 Contributi obbligatori per il personale a tempo determinato (INPDAP TD AMM DIRETTORE FOE) </t>
  </si>
  <si>
    <t xml:space="preserve">IM20200000201 </t>
  </si>
  <si>
    <t xml:space="preserve">TFS SU Retribuzione Direttore (Stipendio-Ria-Pos.Fissa-Pos.Variabile-Risultato) Personale TD </t>
  </si>
  <si>
    <t xml:space="preserve">01 U 2020 1.1.02.001.01 11029 Contributi obbligatori per il personale a tempo determinato (TFS TD AMM DIRETTORE FOE) </t>
  </si>
  <si>
    <t xml:space="preserve">IM20200000202 </t>
  </si>
  <si>
    <t xml:space="preserve">IRAP SU Retribuzione Direttore (Stipendio-Ria-Pos.Fissa-Pos.Variabile-Risultato) Personale TD </t>
  </si>
  <si>
    <t xml:space="preserve">01 U 2020 1.2.01.001.01 12003 IRAP a carico dell'ente sugli emolumenti al personale a tempo determinato (TD AMM DIRETTORE FOE) </t>
  </si>
  <si>
    <t xml:space="preserve">IM20200000203 </t>
  </si>
  <si>
    <t xml:space="preserve">Assegni familiari su Personale INVALSI - Ricerca </t>
  </si>
  <si>
    <t xml:space="preserve">01 U 2020 1.1.02.002.01 11033 Assegni familiari corrisposti a personale a tempo indeterminato (TI FOE RICERCA) </t>
  </si>
  <si>
    <t xml:space="preserve">IM20200000204 </t>
  </si>
  <si>
    <t xml:space="preserve">Assegni familiari su Personale INVALSI - Amministrazione </t>
  </si>
  <si>
    <t xml:space="preserve">01 U 2020 1.1.02.002.01 11033 Assegni familiari corrisposti a personale a tempo indeterminato (TI FOE) </t>
  </si>
  <si>
    <t xml:space="preserve">IM20200000206 </t>
  </si>
  <si>
    <t xml:space="preserve">INPDAP su Trattamento fondamentale /Accessorio Personale TI - Ricerca </t>
  </si>
  <si>
    <t xml:space="preserve">01 U 2020 1.1.02.001.01 11028 Contributi obbligatori per il personale a tempo indeterminato (INPDAP TI FOE RICERCA) </t>
  </si>
  <si>
    <t xml:space="preserve">IM20200000208 </t>
  </si>
  <si>
    <t xml:space="preserve">TFR/TFS su Trattamento fondamentale /Accessorio Personale TI - Ricerca </t>
  </si>
  <si>
    <t xml:space="preserve">01 U 2020 1.1.02.001.03 11028 Contributi obbligatori per il personale a tempo indeterminato (TFR-TFS TI FOE RICERCA) </t>
  </si>
  <si>
    <t xml:space="preserve">IM20200000210 </t>
  </si>
  <si>
    <t xml:space="preserve">IRAP su Trattamento fondamentale /Accessorio Personale TI - Ricerca </t>
  </si>
  <si>
    <t xml:space="preserve">01 U 2020 1.2.01.001.01 12008 IRAP a carico dell'ente sugli emolumenti al personale a tempo indeterminato (TI FOE RICERCA) </t>
  </si>
  <si>
    <t xml:space="preserve">IM20200000212 </t>
  </si>
  <si>
    <t xml:space="preserve">INAIL su Trattamento fondamentale /Accessorio Personale TI - Ricerca </t>
  </si>
  <si>
    <t xml:space="preserve">01 U 2020 1.1.02.001.01 11028 Contributi obbligatori per il personale a tempo indeterminato (INAIL TI FOE RICERCA) </t>
  </si>
  <si>
    <t xml:space="preserve">IM20200000214 </t>
  </si>
  <si>
    <t xml:space="preserve">Prot. MISS 33/2020. Oggetto della missione: CONVEGNO CIES 2020. Spese TAB PI. Miami 22-30/03/2020. PROVE NAZ (TAB 214/2020 - AG 215/2020 - FEE+CONV 216/2020) </t>
  </si>
  <si>
    <t xml:space="preserve">IM20200000217 </t>
  </si>
  <si>
    <t xml:space="preserve">Prot. 2043 del 19/03/2020 - CIG ZE32C68218 - ID 575007 Servizio di manutenzione della durata di 36 mesi (2020-2023) per componenti dell’impianto controllo accessi: - N. 1 software applicativo per il controllo accessi; - N. 7 terminali rilevazione presen </t>
  </si>
  <si>
    <t xml:space="preserve">01 U 2020 1.3.2.009.04 13073 Manutenzione ordinaria e riparazioni di impianti e macchinari (FOE) </t>
  </si>
  <si>
    <t xml:space="preserve">IM20200000221 </t>
  </si>
  <si>
    <t xml:space="preserve">Prot. MISS 103/2020. Oggetto della missione: Gruppo di lavoro inglese. Spese TAB PE. Roma 21/02/2020 (TAB 221/2020 - AG 222/2020 - FEE 223/2020) </t>
  </si>
  <si>
    <t xml:space="preserve">IM20200000224 </t>
  </si>
  <si>
    <t xml:space="preserve">Prot. MISS 97, 98 e 99 del 2020. Oggetto della missione: Seminario FLIP+ Board meeting. Spese TAB PI. Parigi 18-20/03/2020. PROVE NAZ (TAB 224/2020 - AG 225/2020 - FEE 226/2020) </t>
  </si>
  <si>
    <t xml:space="preserve">IM20200000227 </t>
  </si>
  <si>
    <t xml:space="preserve">Prot. MISS 90/2020. Oggetto della missione: Incontro di lavoro. Spese TAB PE. Roma 24-25/02/2020. PRIN (prot. 20173SNL9B). (TAB 227/2020 - AG 228/2020 - FEE 229/2020) </t>
  </si>
  <si>
    <t xml:space="preserve">IM20200000237 </t>
  </si>
  <si>
    <t xml:space="preserve">Prot. MISS 81/2020. Oggetto della missione: partecipazione VERBA ET ACTA. Spese TAB PI. Jesi 19/02/2020. FOE (TAB 237/2020 - AG 238/2020 - FEE 239/2020) </t>
  </si>
  <si>
    <t xml:space="preserve">IM20200000240 </t>
  </si>
  <si>
    <t xml:space="preserve">Prot. MISS 86/2020. Oggetto della missione: Seminario inclusivo BES scuole Terni. Spese TAB PI. Terni 24/02/2020. FOE </t>
  </si>
  <si>
    <t xml:space="preserve">IM20200000241 </t>
  </si>
  <si>
    <t xml:space="preserve">Prot. MISS 83/2020. Oggetto della missione: 75° Convegno nazionale la scuola ital alla ricerca di un'identità. Spese TAB PI. Mestre 28/02-01/03/2020. FOE (TAB 241/2020 - AG 242/2020 - FEE 246/2020) </t>
  </si>
  <si>
    <t xml:space="preserve">IM20200000247 </t>
  </si>
  <si>
    <t xml:space="preserve">Prot. MISS 89/2020. Oggetto della missione: PARTECIPAZIONE CDA 25/02/2020. Spese TAB PE. Roma 25/02/2020. ORG IST (TAB 247/2020 - AG 248/2020 - FEE 249/2020) </t>
  </si>
  <si>
    <t xml:space="preserve">IM20200000250 </t>
  </si>
  <si>
    <t xml:space="preserve">Prot. MISS 107/2020. Oggetto della missione: GdL inglese. Spese TAB PE. Roma 02/03/2020. PROVE NAZ (TAB 250/2020 - AG 251/2020 - FEE 252/2020) </t>
  </si>
  <si>
    <t xml:space="preserve">IM20200000253 </t>
  </si>
  <si>
    <t xml:space="preserve">Prot. MISS 105/2020. Oggetto della missione: Partecipazione incontro Consulta. Spese TAB PE. Roma 17/02/2020 </t>
  </si>
  <si>
    <t xml:space="preserve">IM20200000256 </t>
  </si>
  <si>
    <t xml:space="preserve">Prot. MISS 108/2020. Oggetto della missione: Convegno scuola Bibliostar Stelline Milano - Presentazione contributo. Spese TAB PI. Milano 11-13/03/2020. VALUT SCUOLE (TAB 256/2020 - AG 257/2020 - FEE 258/2020) </t>
  </si>
  <si>
    <t xml:space="preserve">IM20200000261 </t>
  </si>
  <si>
    <t xml:space="preserve">ID: 578133/2020. Gdl MAT G10. Spese TAB PE. Roma, 20 e 21 febbraio 2020. Fasc. 2.5/2019/158. Prove Nazionali </t>
  </si>
  <si>
    <t xml:space="preserve">IM20200000265 </t>
  </si>
  <si>
    <t xml:space="preserve">Prot. MISS 106/2020. Oggetto della missione: Partecipazione come relatrice alla Conferenza Annuale dell'AERA. Spese TAB PI. San Francisco 17-21/04/2020. VALUT SCUOLE (TAB 265/2020 - AG 266/2020 - FEE+CONV 267/2020) </t>
  </si>
  <si>
    <t xml:space="preserve">IM20200000272 </t>
  </si>
  <si>
    <t xml:space="preserve">Prot. MISS 111/2020. Oggetto della missione: Allestimento pacchi IEA PIRLS 2021 FT c/o STR Press Srl - Pomezia (RM). Spese TAB PI. Pomezia 20/02/2020. INDAG INTER </t>
  </si>
  <si>
    <t xml:space="preserve">01 U 2020 1.3.02.002.01 13030 Missioni del personale dipendente (INDAG INTER) </t>
  </si>
  <si>
    <t xml:space="preserve">IM20200000273 </t>
  </si>
  <si>
    <t xml:space="preserve">Prot. MISS 109 e 110 del 2020. Oggetto della missione: Delegato nazionale ICILS 2023 NRC meeting + workshop. Spese TAB PI. Amburgo 15-21/03/2020. INDAG INTER (TAB 273/2020 - AG 274/2020 - FEE 275/2020) </t>
  </si>
  <si>
    <t xml:space="preserve">IM20200000277 </t>
  </si>
  <si>
    <t xml:space="preserve">Prot. MISS 113/2020. Oggetto della missione: Controllo di qualità nazionale PIRLS 2021 FT. Spese TAB PI. Modena 09-10/03/2020. INDAG INTER (TAB 277/2020 - AG 278/2020 - FEE 279/2020) </t>
  </si>
  <si>
    <t xml:space="preserve">IM20200000280 </t>
  </si>
  <si>
    <t xml:space="preserve">Prot. MISS 114/2020. Oggetto della missione: Controllo di qualità nazionale PIRLS 2021 FT. Spese FORFETTARIA PI. Modena 23-25/03/2020. INDAG INTER (TAB 280/2020 - AG 281/2020 - FEE 282/2020) </t>
  </si>
  <si>
    <t xml:space="preserve">IM20200000301 </t>
  </si>
  <si>
    <t xml:space="preserve">Prot. MISS 115/2020. Oggetto della missione: Controlli qualità nazionale PIRLS 2021 FT. Spese TAB PI. Arezzo 10-11/03/2020. INDAG INTER (TAB 301/2020 - AG 302/2020 - FEE 303/2020) </t>
  </si>
  <si>
    <t xml:space="preserve">IM20200000304 </t>
  </si>
  <si>
    <t xml:space="preserve">Prot. MISS 117/2020. Oggetto della missione: Controlli qualità nazionale PIRLS 2021 FT. Spese TAB PI. Verona 10-11/03/2020. INDAG INTER (TAB 304/2020 - AG 305/2020 - FEE 306/2020) </t>
  </si>
  <si>
    <t xml:space="preserve">IM20200000307 </t>
  </si>
  <si>
    <t xml:space="preserve">Prot. MISS 112/2020. Oggetto della missione: Convegno ADI. Spese TAB PI. Bologna 28-29/02/2020. PROVE NAZ (TAB 307/2020 - AG 308/2020 - FEE 309/2020) </t>
  </si>
  <si>
    <t xml:space="preserve">IM20200000310 </t>
  </si>
  <si>
    <t xml:space="preserve">Prot. MISS 116/2020. Oggetto della missione: Incontro UNIMI e IIS via Marche. Spese TAB PI. Milano 03-05/03/2020. PROVE NAZ (TAB 310/2020 - AG 311/2020 - FEE 312/2020) </t>
  </si>
  <si>
    <t xml:space="preserve">IM20200000317 </t>
  </si>
  <si>
    <t xml:space="preserve">CIG Z1F2B012A0 PROT. INC. 253 DEL 14/01/2020 ID: 540379/2019. Servizio di manutenzione STRAORDINARIA della durata di 36 mesi (dal 15/01/2020 al 14/01/2023): N. 2 impianti Antintrusione; N. 3 impianti Antincendio; N. 2 impianti di Videosorveglianza. (retti </t>
  </si>
  <si>
    <t xml:space="preserve">01 U 2020 1.3.02.099.99 13115 Altri servizi non altrimenti classificabili (FOE) </t>
  </si>
  <si>
    <t xml:space="preserve">IM20200000318 </t>
  </si>
  <si>
    <t xml:space="preserve">Prot. 1477 del 28/02/2020 - Lotto CIG Z75265E684 - Incarico per apertura straordinaria 2 marzo - 22 maggio 2020 sede Via Giuseppe Marcora nn.18/20 - Roma. </t>
  </si>
  <si>
    <t xml:space="preserve">01 U 2020 1.3.02.005.99 13050 Utenze e canoni per altri servizi (FOE) </t>
  </si>
  <si>
    <t xml:space="preserve">IM20200000322 </t>
  </si>
  <si>
    <t xml:space="preserve">Prot. MISS 130/2020. Oggetto della missione: Certificazione INVALSI quinta superiore. Spese TAB PE. Roma 04/03/2020. PROVE NAZ (TAB 322/2020 - AG 323/2020 - FEE 324/2020) </t>
  </si>
  <si>
    <t xml:space="preserve">IM20200000343 </t>
  </si>
  <si>
    <t xml:space="preserve">01 U 2020 1.1.02.001.01 11030 Contributi obbligatori per il personale consulenze (INPS PON VALUE) </t>
  </si>
  <si>
    <t xml:space="preserve">IM20200000346 </t>
  </si>
  <si>
    <t xml:space="preserve">Prot. MISS 131/2020. Oggetto della missione: Incontro Restituzione Dati. Spese TAB PE. Roma 05-06/03/2020. PROVE NAZ (TAB 346/2020 - AG 347/2020 - FEE 348/2020) </t>
  </si>
  <si>
    <t xml:space="preserve">IM20200000351 </t>
  </si>
  <si>
    <t xml:space="preserve">CIG 661027075D CUP F88C1600130006 AQ 8952 DEL 22/06/2016 ID CONTRATTO 583859 CONTRATTO N.6 ID 580155 GdL 2020- FASC. 11.6/2020/293 </t>
  </si>
  <si>
    <t xml:space="preserve">01 U 2020 1.3.02.099.99 13115 Altri servizi non altrimenti classificabili (Rendicontazione PON PRODIS) </t>
  </si>
  <si>
    <t xml:space="preserve">IM20200000352 </t>
  </si>
  <si>
    <t xml:space="preserve">CIG 661027075D CUP F88C15001090006 AQ 8952 DEL 22/06/2016 ID CONTRATTO 583859 CONTRATTO N.6 ID 580155 GdL 2020- FASC. 11.6/2020/293 </t>
  </si>
  <si>
    <t xml:space="preserve">01 U 2020 1.3.02.099.99 13115 Altri servizi non altrimenti classificabili (Rendicontazione PON VALUE) </t>
  </si>
  <si>
    <t xml:space="preserve">IM20200000353 </t>
  </si>
  <si>
    <t xml:space="preserve">Poste Italiane S.p.A(0050248) </t>
  </si>
  <si>
    <t xml:space="preserve">Prot. 1779 del 09/03/2020 - CIG ZF02C5E2D7 - ORDINE_5412909 - Poste italiane S.p.A. - certificati di firma digitale Id: 582117 N. 1 Smart card con certificato di firma digitale qualificata POSTE ITALIANE S.P.A N. 4 Kit Smart card con certificato di firma </t>
  </si>
  <si>
    <t xml:space="preserve">01 U 2020 1.3.1.002.06 13011 Materiale informatico (FOE) </t>
  </si>
  <si>
    <t xml:space="preserve">IM20200000365 </t>
  </si>
  <si>
    <t xml:space="preserve">Prot. MISS 135/2020. Oggetto della missione: Allestimento pacchi PISA 2021 FT. Spese TAB PI. Pomezia 09/03/2020. INDAG INTER </t>
  </si>
  <si>
    <t xml:space="preserve">IM20200000370 </t>
  </si>
  <si>
    <t xml:space="preserve">SVC CONSULTING SRL(0005444) </t>
  </si>
  <si>
    <t xml:space="preserve">Prot. 4472 del 11/09/2020 - lotto CIG ZF92E41A39 - SERVIZIO DI SOMMINISTRAZIONE DI QUESTIONARI ON LINE AI DIRIGENTI SCOLASTICI, TUTOR PCTO, STUDENTI GRADO 11-12-13 DI SCUOLE SECONDARIE DI SECONDO GRADO E DI UPLOAD DOCUMENTAZIONE SCUOLE - Id: 582473 Piattaf </t>
  </si>
  <si>
    <t xml:space="preserve">01 U 2020 1.3.2.099.999 13115 Altri servizi non altrimenti classificabili (PRIN 2017 DM 984/2018 Somminstrazione questionari) </t>
  </si>
  <si>
    <t xml:space="preserve">IM20200000374 </t>
  </si>
  <si>
    <t xml:space="preserve">ACEA ENERGIA SPA(0003658) </t>
  </si>
  <si>
    <t xml:space="preserve">CIG ZBD24926EA - Prot. 4558 del 17/04/2018 - Contratto di fornitura di energia nel servizio di maggior tutela attivazion </t>
  </si>
  <si>
    <t xml:space="preserve">01 U 2020 1.3.02.005.04 13046 Energia elettrica (FOE) </t>
  </si>
  <si>
    <t xml:space="preserve">IM20200000375 </t>
  </si>
  <si>
    <t xml:space="preserve">CIG Z141968D3F - Prot. 9328 del 18/11/2015 - Fornitura elettrica utenza: n. 940603464 pod. IT002E9135129A </t>
  </si>
  <si>
    <t xml:space="preserve">IM20200000376 </t>
  </si>
  <si>
    <t xml:space="preserve">CIG Z131968CFA - Prot. 9328 del 18/11/2015 - Fornitura elettrica UTENZA n. 940600715 pod. IT002E9134153A </t>
  </si>
  <si>
    <t xml:space="preserve">IM20200000390 </t>
  </si>
  <si>
    <t xml:space="preserve">Indennità su Stipendi Personale a tempo determinato </t>
  </si>
  <si>
    <t xml:space="preserve">01 U 2020 1.1.01.001.08 11018 Indennita' ed altri compensi, corrisposti al personale a tempo determinato/Fonti esterne (TDPON VALUE) </t>
  </si>
  <si>
    <t xml:space="preserve">IM20200000391 </t>
  </si>
  <si>
    <t xml:space="preserve">INPDAP su Trattamento fondamentale Stipendi Personale a tempo determinato </t>
  </si>
  <si>
    <t xml:space="preserve">01 U 2020 1.1.02.001.01 11030 Contributi obbligatori per il personale a tempo determinato (INPDAP TDPON VALUE) </t>
  </si>
  <si>
    <t xml:space="preserve">IM20200000392 </t>
  </si>
  <si>
    <t xml:space="preserve">INAIL su Trattamento fondamentale Stipendi Personale a tempo determinato </t>
  </si>
  <si>
    <t xml:space="preserve">01 U 2020 1.1.02.001.01 11030 Contributi obbligatori per il personale a tempo determinato (INAIL TDPON VALUE) </t>
  </si>
  <si>
    <t xml:space="preserve">IM20200000393 </t>
  </si>
  <si>
    <t xml:space="preserve">TFR su Trattamento fondamentale Stipendi Personale a tempo determinato </t>
  </si>
  <si>
    <t xml:space="preserve">01 U 2020 1.1.02.001.01 11030 Contributi obbligatori per il personale a tempo determinato (TFS TDPON VALUE) </t>
  </si>
  <si>
    <t xml:space="preserve">IM20200000394 </t>
  </si>
  <si>
    <t xml:space="preserve">INPS su Trattamento fondamentale Stipendi Personale a tempo determinato </t>
  </si>
  <si>
    <t xml:space="preserve">01 U 2020 1.1.02.001.01 11030 Contributi obbligatori per il personale a tempo determinato (INPS DISOCCUPAZIONE TDPON VALUE) </t>
  </si>
  <si>
    <t xml:space="preserve">IM20200000395 </t>
  </si>
  <si>
    <t xml:space="preserve">IRAP su Trattamento fondamentale Stipendi Personale a tempo determinato </t>
  </si>
  <si>
    <t xml:space="preserve">01 U 2020 1.2.01.001.01 12004 IRAP a carico dell'ente sugli emolumenti al personale a tempo determinato/Fonti esterne (TDPON VALUE) </t>
  </si>
  <si>
    <t xml:space="preserve">IM20200000398 </t>
  </si>
  <si>
    <t xml:space="preserve">01 U 2020 1.1.02.001.01 11030 Contributi obbligatori per il personale a tempo determinato (INPDAP TD PROVE NAZ) </t>
  </si>
  <si>
    <t xml:space="preserve">IM20200000399 </t>
  </si>
  <si>
    <t xml:space="preserve">01 U 2020 1.1.02.001.01 11030 Contributi obbligatori per il personale a tempo determinato (TFS TD PROVE NAZ) </t>
  </si>
  <si>
    <t xml:space="preserve">IM20200000401 </t>
  </si>
  <si>
    <t xml:space="preserve">01 U 2020 1.1.02.001.01 11030 Contributi obbligatori per il personale a tempo determinato (INPS DISOCCUPAZIONE TD PROVE NAZ) </t>
  </si>
  <si>
    <t xml:space="preserve">IM20200000402 </t>
  </si>
  <si>
    <t xml:space="preserve">01 U 2020 1.2.01.001.01 12004 IRAP a carico dell'ente sugli emolumenti al personale a tempo determinato/Fonti esterne (TD PROVE NAZ) </t>
  </si>
  <si>
    <t xml:space="preserve">IM20200000404 </t>
  </si>
  <si>
    <t xml:space="preserve">01 U 2020 1.1.01.001.08 11018 Indennita' ed altri compensi, corrisposti al personale a tempo determinato/Fonti esterne (TD INDAG INTER) </t>
  </si>
  <si>
    <t xml:space="preserve">IM20200000405 </t>
  </si>
  <si>
    <t xml:space="preserve">01 U 2020 1.1.02.001.01 11030 Contributi obbligatori per il personale a tempo determinato (INPDAP TD INDAG INTER) </t>
  </si>
  <si>
    <t xml:space="preserve">IM20200000406 </t>
  </si>
  <si>
    <t xml:space="preserve">01 U 2020 1.1.02.001.01 11030 Contributi obbligatori per il personale a tempo determinato (TFS TD INDAG INTER) </t>
  </si>
  <si>
    <t xml:space="preserve">IM20200000408 </t>
  </si>
  <si>
    <t xml:space="preserve">01 U 2020 1.1.02.001.01 11030 Contributi obbligatori per il personale a tempo determinato (INPS DISOCCUPAZIONE TD INDAG INTER) </t>
  </si>
  <si>
    <t xml:space="preserve">IM20200000409 </t>
  </si>
  <si>
    <t xml:space="preserve">01 U 2020 1.2.01.001.01 12004 IRAP a carico dell'ente sugli emolumenti al personale a tempo determinato/Fonti esterne (TD INDAG INTER) </t>
  </si>
  <si>
    <t xml:space="preserve">IM20200000420 </t>
  </si>
  <si>
    <t xml:space="preserve">Codice ente 18866 – rimborso spese art. 17 – anno 2019 Prot. Prot. 1999 del 17/03/2020 Art.17, comma 3 del decreto legislativo 13 aprile 1999, n.112 - rimborso delle spese esecutive maturate nel 2019 </t>
  </si>
  <si>
    <t xml:space="preserve">01 U 2020 1.2.1.099.999 12018 Altre imposte e tasse a carico dell'ente (FOE) </t>
  </si>
  <si>
    <t xml:space="preserve">IM20200000446 </t>
  </si>
  <si>
    <t xml:space="preserve">Prot. 13005 del 26/11/2018 - Lotto CIG 7689034794 - Servizio evolutivo assistenza da remoto per consulenza specialistica procedure contabili e amministrative </t>
  </si>
  <si>
    <t xml:space="preserve">01 U 2020 2.2.03.002.01 22021 Sviluppo software e manutenzione evolutiva (FOE) </t>
  </si>
  <si>
    <t xml:space="preserve">IM20200000459 </t>
  </si>
  <si>
    <t xml:space="preserve">Id: 590357 Esperto Senior Ricerca Sociale per l’attività di divulgazione scientifica e dissemination nazionale ed internazionale della ricerca in ambito politico-sociale su progetto PON VALU.E Valutazione/Autovalutazione esperta” Codice di Progetto: 11.3.2 </t>
  </si>
  <si>
    <t xml:space="preserve">01 U 2020 1.3.02.010.01 13078 Incarichi libero professionali di studi, ricerca e consulenza (PON VALUE) </t>
  </si>
  <si>
    <t xml:space="preserve">IM20200000494 </t>
  </si>
  <si>
    <t xml:space="preserve">CIG 7380724E1C- PROT. INC. 2845 DEL 06/05/2020 - ORDINE N. 5 - AQ PROT. 3804/2018 - Produzione di 7 volumi collettanei dedicati ai contributi di ricerca presentati al III Seminario “I dati INVALSI: uno strumento per la ricerca”, Bari (26-28 ottobre 2018) - </t>
  </si>
  <si>
    <t xml:space="preserve">01 U 2020 1.3.2.099.999 13115 ALTRI SERVIZI NON ALTRIMENTI CLASSIFICABILI (PROVE NAZ PUBBLICAZIONI) </t>
  </si>
  <si>
    <t xml:space="preserve">IM20200000515 </t>
  </si>
  <si>
    <t xml:space="preserve">01 U 2020 1.3.02.019.03 13102 Servizi per l'interoperibilità e la cooperazione (INDAG INTERN) </t>
  </si>
  <si>
    <t xml:space="preserve">IM20200000516 </t>
  </si>
  <si>
    <t xml:space="preserve">INCARICO PROT.3473 DEL 5/06/2020- CIG Z142CF66D6 FORNITURA ACQUISTO D.P.I. -RDO N.2566543 PROT.3346/2020 -FASE 1 CONTENIMENTO E CONTRASTO CONTAGIO DA COVID-19-F.11.5/2020/52 </t>
  </si>
  <si>
    <t xml:space="preserve">01 U 2020 1.3.01.005 13017 Medicinali e altri beni di consumo sanitario (FOE) </t>
  </si>
  <si>
    <t xml:space="preserve">IM20200000518 </t>
  </si>
  <si>
    <t xml:space="preserve">CIG Z162CE54D8 - PROT. INC. 3060 DEL 15/05/20202 -ID 593117 acquisizione della piattaforma elettronica per la gestione di e-book sul catalogo EBSCOhost Collection Manager - FASC. 7.2/2020/59 </t>
  </si>
  <si>
    <t xml:space="preserve">01 U 2020 2.2.1.099.01 22024 Materiale bibliografico (FOE) </t>
  </si>
  <si>
    <t xml:space="preserve">IM20200000576 </t>
  </si>
  <si>
    <t xml:space="preserve">01 U 2020 1.3.02.005.02 13044 Telefonia mobile (FOE) </t>
  </si>
  <si>
    <t xml:space="preserve">IM20200000607 </t>
  </si>
  <si>
    <t xml:space="preserve">01 U 2020 1.3.2.007.06 13060 Licenze d'uso per software (FOE) </t>
  </si>
  <si>
    <t xml:space="preserve">IM20200000685 </t>
  </si>
  <si>
    <t xml:space="preserve">READSPEAKER B.V.(0004758) </t>
  </si>
  <si>
    <t xml:space="preserve">Prot. 3592 del 16/06/2020 - CIG ZCD2D184E5 - IMP. 685/2020 - acquisto della licenza del Software Speechmaker - ID 598819 richiesta acquisto software Speechmaker </t>
  </si>
  <si>
    <t xml:space="preserve">01 U 2020 1.3.02.007.06 13060 Licenze d'uso per software (PROVE NAZ) </t>
  </si>
  <si>
    <t xml:space="preserve">IM20200000780 </t>
  </si>
  <si>
    <t xml:space="preserve">Compenso Presidente INVALSI ANNO 2020 DM 31/10/2002 - DM prot. 564/2017 </t>
  </si>
  <si>
    <t xml:space="preserve">01 U 2020 1.3.02.001.08 13029 Compensi agli organi istituzionali di revisione, di controllo ed altri incarichi istituzionali (PRESIDENTE FOE) </t>
  </si>
  <si>
    <t xml:space="preserve">IM20200000782 </t>
  </si>
  <si>
    <t xml:space="preserve">COMPONENTI COLLEGIO DEI REVISORI(0002733) </t>
  </si>
  <si>
    <t xml:space="preserve">Compensi Collegio Revisori COCCIMIGLIO-BORELLI-DE ROSA INVALSI ANNO 2020 DM 16/04/2014 DM 393/2018 </t>
  </si>
  <si>
    <t xml:space="preserve">01 U 2020 1.3.02.001.08 13029 Compensi agli organi istituzionali di revisione, di controllo ed altri incarichi istituzionali (REVISORI FOE) </t>
  </si>
  <si>
    <t xml:space="preserve">IM20200000784 </t>
  </si>
  <si>
    <t xml:space="preserve">INPS su Compensi Presidente e Componenti CDA Anno 2020 </t>
  </si>
  <si>
    <t xml:space="preserve">01 U 2020 1.1.02.001.01 11027 Contributi obbligatori - Altre spese per il personale (ORGANI ISTITUZIONALE FOE) </t>
  </si>
  <si>
    <t xml:space="preserve">IM20200000791 </t>
  </si>
  <si>
    <t xml:space="preserve">IRAP su Compensi Presidente e Componenti Collegio Revisori dei conti INVALSI Anno 2020 </t>
  </si>
  <si>
    <t xml:space="preserve">01 U 2020 1.2.01.001.01 11027 IRAP - Altre spese per il personale (ORGANI ISTITUZIONALI FOE) </t>
  </si>
  <si>
    <t xml:space="preserve">IM20200000793 </t>
  </si>
  <si>
    <t xml:space="preserve">IRAP su Compenso OIV INVALSI Anno 2020 </t>
  </si>
  <si>
    <t xml:space="preserve">IM20200000794 </t>
  </si>
  <si>
    <t xml:space="preserve">IRAP su Compensi Presidente e Componenti CDA Anno 2020 </t>
  </si>
  <si>
    <t xml:space="preserve">IM20200000797 </t>
  </si>
  <si>
    <t xml:space="preserve">JOBBING CENTRE SRL(0004233) </t>
  </si>
  <si>
    <t xml:space="preserve">Prot. 3917 del 10/07/2020 - Lotto CIG ZE82D8EC8E - Incarico per la realizzazione del corso di formazione generale in materia di Sicurezza negli ambienti di lavoro ai sensi dell’art. 22 del D.Lgs. 81/2017, in modalità smart working, attraverso piattaforma e </t>
  </si>
  <si>
    <t xml:space="preserve">01 U 2020 1.3.02.004.04 13041 Acquisto di servizi per formazione obbligatoria (FOE) </t>
  </si>
  <si>
    <t xml:space="preserve">IM20200000808 </t>
  </si>
  <si>
    <t xml:space="preserve">ID: 606341/2020. GdL RIUNIONE RISTRETTA - Seminario Coordinatori ITA-MAT-ENG. Spese TAB PI. Dobbiaco 13-17/07/2020. PROVE NAZ. Fasc. 2.5|2020|176 </t>
  </si>
  <si>
    <t xml:space="preserve">IM20200000810 </t>
  </si>
  <si>
    <t xml:space="preserve">Prot. MISS 163/2020. Oggetto della missione: Incontro Learning Analytics Università Modena. Spese TAB PI. Modena 19-20/07/2020. PROVE NAZ (TAB 810/2020 - AG 811/2020 - FEE 812/2020) </t>
  </si>
  <si>
    <t xml:space="preserve">IM20200000837 </t>
  </si>
  <si>
    <t xml:space="preserve">Prot. MISS 164/2020. Oggetto della missione: Incontro rappresentanti istruzione BZ e università BZ facoltà ingegneria. Spese TAB PI. Bolzano 20-22/07/2020. PROVE NAZ (TAB 837/2020 - AG 838/2020 - FEE 839/2020) </t>
  </si>
  <si>
    <t xml:space="preserve">IM20200000840 </t>
  </si>
  <si>
    <t xml:space="preserve">Prot. MISS 165/2020. Oggetto della missione: Multistage adaptive testing dipartimento statistica UNIBO. Spese TAB PI. Bologna 22-23/07/2020. PROVE NAZ (TAB 840/2020 - AG 841/2020 - FEE 842/2020) </t>
  </si>
  <si>
    <t xml:space="preserve">IM20200000843 </t>
  </si>
  <si>
    <t xml:space="preserve">Prot. MISS 166/2020. Oggetto della missione: Incontro scuole professionali tedesche. Spese TAB PI. Bressanone 24-25/07/2020. PROVE NAZ (TAB 843/2020 - AG 844/2020 - FEE 845/2020) </t>
  </si>
  <si>
    <t xml:space="preserve">IM20200000863 </t>
  </si>
  <si>
    <t xml:space="preserve">Servizio di coordinamento del progetto e servizio di somministrazione delle prove sul campo IEA ICCS 2022 - Field test tramite convenzione con le 44 scuole campionate per prendere parte all'indagine - ID 606925 </t>
  </si>
  <si>
    <t xml:space="preserve">01 U 2020 1.3.2.099.999 13115 Altri servizi non altrimenti classificabili (INDAG INTER Convenzioni) </t>
  </si>
  <si>
    <t xml:space="preserve">IM20200000870 </t>
  </si>
  <si>
    <t xml:space="preserve">MISSIONE 0173-2020 SPESE PERSONALI 27-28/07/2020 DEPT_Ministero istruzione francese_Multistage adaptive testing </t>
  </si>
  <si>
    <t xml:space="preserve">IM20200000887 </t>
  </si>
  <si>
    <t xml:space="preserve">Prot. MISS 174/2020. Oggetto della missione: Multistage Adaptive Testing (MSAT) 2021. Spese TAB PI. Bologna 25-27/08/2020. PROVE NAZ (TAB 887/2020 - AG 888/2020 - FEE 889/2020) </t>
  </si>
  <si>
    <t xml:space="preserve">IM20200000905 </t>
  </si>
  <si>
    <t xml:space="preserve">CIG 7380724E1C. ID 609049/2020 Servizio di pubblicazione in Open Access e di N = 2.500 copie cartacee del Rapporto sulla sperimentazione del RAV per la Scuola dell'Infanzia. Incarico Prot. 6617/2020 - Terza sezione “Rapporti di ricerca e sperimentazioni”. </t>
  </si>
  <si>
    <t xml:space="preserve">01 U 2020 1.3.2.099.999 13115 Altri servizi non altrimenti classificabili (Servizio pubblicazioni VALUT SCUOLE) </t>
  </si>
  <si>
    <t xml:space="preserve">IM20200000936 </t>
  </si>
  <si>
    <t xml:space="preserve">CIG ZA11EF5738 - Servizio di deposito di materiale librario della Biblioteca dell’INVALSI. Deposito librario a scaffale per un periodo di 4 anni di 478 mtl. </t>
  </si>
  <si>
    <t xml:space="preserve">IM20200000948 </t>
  </si>
  <si>
    <t xml:space="preserve">Prot. MISS 180/2020. Oggetto della missione: Registrazione video per formazione docenti, scuola Chianciano. Spese TAB PE. Chianciano 07-10/09/2020. PROVE NAZ (TAB 948/2020 - AG 949/2020 - FEE 950/2020) </t>
  </si>
  <si>
    <t xml:space="preserve">IM20200000951 </t>
  </si>
  <si>
    <t xml:space="preserve">Prot. MISS 181-182-183-184/2020. Oggetto della missione: Registrazione video per formazione docenti, scuola Chianciano. Spese TAB PE. Chianciano 07-11/09/2020. PROVE NAZ (TAB 951/2020 - AG 952/2020 - FEE 953/2020) </t>
  </si>
  <si>
    <t xml:space="preserve">IM20200000959 </t>
  </si>
  <si>
    <t xml:space="preserve">PINI ELISA(0003851) </t>
  </si>
  <si>
    <t xml:space="preserve">Prot. MISS 188/2020. Oggetto della missione: Registrazione video per formazione docenti, scuola Chianciano. Spese TAB PI. Chianciano 07-09/09/2020. PROVE NAZ (TAB 959/2020 - AG 960/2020 - FEE 961/2020) </t>
  </si>
  <si>
    <t xml:space="preserve">IM20200000962 </t>
  </si>
  <si>
    <t xml:space="preserve">Prot. MISS 189/2020. Oggetto della missione: Registrazione video per formazione docenti, scuola Chianciano. Spese TAB PI. Chianciano 08-09/09/2020. PROVE NAZ (TAB 962/2020 - AG 963/2020 - FEE 964/2020) </t>
  </si>
  <si>
    <t xml:space="preserve">IM20200000966 </t>
  </si>
  <si>
    <t xml:space="preserve">id 612779 Assegno n. 1 – CODICE PRIN01 -Contributi obbligatori personale assegni di ricerca - INPS - progetto PRIN - Evaluating the School-Work Alternance: a longitudinal study in Italian upper secondary schools - Codice CUP F87C19000050005 - (IMP. 965/202 </t>
  </si>
  <si>
    <t xml:space="preserve">01 U 2020 1.1.02.001.01 11030 Contributi obbligatori per il personale assegni ricerca (INPS PRIN 2017 DM 984/2018) </t>
  </si>
  <si>
    <t xml:space="preserve">IM20200000967 </t>
  </si>
  <si>
    <t xml:space="preserve">id 612779 Assegno n. 1 – CODICE PRIN01 -Contributi obbligatori personale assegni di ricerca - INAIL - progetto PRIN - Evaluating the School-Work Alternance: a longitudinal study in Italian upper secondary schools - Codice CUP F87C19000050005 - (IMP. 965/20 </t>
  </si>
  <si>
    <t xml:space="preserve">01 U 2020 1.1.02.001.01 11030 Contributi obbligatori per il personale assegni ricerca (INAIL PRIN 2017 DM 984/2018) </t>
  </si>
  <si>
    <t xml:space="preserve">IM20200000968 </t>
  </si>
  <si>
    <t xml:space="preserve">id 612779 Assegno n. 2 – CODICE PRIN02 - Studio longitudinale sui Percorsi per le Competenze Trasversali e per l’Orientamento nell’ambito del progetto PRIN - Evaluating the School-Work Alternance: a longitudinal study in Italian upper secondary schools - C </t>
  </si>
  <si>
    <t xml:space="preserve">01 U 2020 1.1.01.001.09 11023 Assegni di ricerca (PRIN 2017 DM 984/2018) </t>
  </si>
  <si>
    <t xml:space="preserve">IM20200000969 </t>
  </si>
  <si>
    <t xml:space="preserve">id 612779 Assegno n. 2 – CODICE PRIN02 -Contributi obbligatori personale assegni di ricerca - INPS - progetto PRIN - Evaluating the School-Work Alternance: a longitudinal study in Italian upper secondary schools - Codice CUP F87C19000050005 - (IMP. 968/202 </t>
  </si>
  <si>
    <t xml:space="preserve">IM20200000970 </t>
  </si>
  <si>
    <t xml:space="preserve">id 612779 Assegno n. 2 – CODICE PRIN02 -Contributi obbligatori personale assegni di ricerca - INAIL - progetto PRIN - Evaluating the School-Work Alternance: a longitudinal study in Italian upper secondary schools - Codice CUP F87C19000050005 - (IMP. 968/20 </t>
  </si>
  <si>
    <t xml:space="preserve">IM20200000971 </t>
  </si>
  <si>
    <t xml:space="preserve">Prot. MISS 190/2020. Oggetto della missione: Registrazione video per formazione docenti, scuola Chianciano. Spese TAB PI. Chianciano 08/09/2020. PROVE NAZ (TAB 971/2020) </t>
  </si>
  <si>
    <t xml:space="preserve">IM20200000973 </t>
  </si>
  <si>
    <t xml:space="preserve">INDENNITA' PER Assunzione di n. 1 Tecnologo III livello (comunicazione) </t>
  </si>
  <si>
    <t xml:space="preserve">IM20200000974 </t>
  </si>
  <si>
    <t xml:space="preserve">INPDAP SU RETRIBUZIONE PER Assunzione di n. 1 Tecnologo III livello (comunicazione) </t>
  </si>
  <si>
    <t xml:space="preserve">IM20200000975 </t>
  </si>
  <si>
    <t xml:space="preserve">TFR-TFS SU RETRIBUZIONE PER Assunzione di n. 1 Tecnologo III livello (comunicazione) </t>
  </si>
  <si>
    <t xml:space="preserve">IM20200000977 </t>
  </si>
  <si>
    <t xml:space="preserve">IRAP SU RETRIBUZIONE PER Assunzione di n. 1 Tecnologo III livello (comunicazione) </t>
  </si>
  <si>
    <t xml:space="preserve">IM20200000987 </t>
  </si>
  <si>
    <t xml:space="preserve">Prot. MISS 191/2020. Oggetto della missione: Registrazione video per formazione docenti, scuola Chianciano. Spese TAB PE. Chianciano 14-16/09/2020. PROVE NAZ (TAB 987/2020 - AG 988/2020 - FEE 989/2020) </t>
  </si>
  <si>
    <t xml:space="preserve">IM20200000990 </t>
  </si>
  <si>
    <t xml:space="preserve">Prot. MISS 192/2020. Oggetto della missione: Registrazione video per formazione docenti, scuola Chianciano. Spese TAB PI. Chianciano 15-16/09/2020. PROVE NAZ (TAB 990/2020 - AG 991/2020 - FEE 992/2020) </t>
  </si>
  <si>
    <t xml:space="preserve">IM20200000993 </t>
  </si>
  <si>
    <t xml:space="preserve">Prot. MISS 193/2020. Oggetto della missione: Multistage adaptive testing UNIBO. Spese TAB PI. Bologna 18-19/09/2020. PROVE NAZ (TAB 993/2020 - AG 994/2020 - FEE 995/2020) </t>
  </si>
  <si>
    <t xml:space="preserve">IM20200001002 </t>
  </si>
  <si>
    <t xml:space="preserve">Prot. MISS 194/2020. Oggetto della missione: Registrazione video per formazione docenti, scuola Chianciano. Spese TAB PE. Chianciano 14/09/2020. PROVE NAZ </t>
  </si>
  <si>
    <t xml:space="preserve">IM20200001005 </t>
  </si>
  <si>
    <t xml:space="preserve">Prot. MISS 196/2020. Oggetto della missione: Registrazione video per formazione docenti, scuola Chianciano. Spese TAB PI. Chianciano 15/09/2020. PROVE NAZ (TAB 1005/2020 - AG 1006/2020 - FEE 1007/2020) </t>
  </si>
  <si>
    <t xml:space="preserve">IM20200001008 </t>
  </si>
  <si>
    <t xml:space="preserve">Prot. MISS 197/2020. Oggetto della missione: Registrazione video per formazione docenti, scuola Chianciano. Spese TAB PE. Chianciano 15/09/2020. PROVE NAZ (TAB 1008/2020 - AG 1009/2020 - FEE 1010/2020) </t>
  </si>
  <si>
    <t xml:space="preserve">IM20200001011 </t>
  </si>
  <si>
    <t xml:space="preserve">Prot. MISS 198/2020. Oggetto della missione: Registrazione video per formazione docenti, scuola Chianciano. Spese TAB PE. Chianciano 15-16/09/2020. PROVE NAZ (TAB 1011/2020 - AG 1012/2020 - FEE 1013/2020) </t>
  </si>
  <si>
    <t xml:space="preserve">IM20200001041 </t>
  </si>
  <si>
    <t xml:space="preserve">Prot. 4722 del 28/09/2020 - CIG Z322E5E464 - Fornitura di materiale tipografico e di cancelleria necessario allo svolgimento delle prove del Concorso pubblico, per titoli e esami, per l’assunzione a tempo determinato presso l’INVALSI di n. 32 unità di per </t>
  </si>
  <si>
    <t xml:space="preserve">01 U 2020 1.3.01.002.01 13003 Carta, cancelleria e stampati (FOE) </t>
  </si>
  <si>
    <t xml:space="preserve">IM20200001043 </t>
  </si>
  <si>
    <t xml:space="preserve">CIG ZD12E7FF5D. Incarico prot.4946/2020. Acquisizione servizi di lettura ottica scansione fascicoli e questionari, implementazione su software di codifica per indagine IEA ICCS 2022 - Field Trial 2020. F_11.6|2020|327. </t>
  </si>
  <si>
    <t xml:space="preserve">01 U 2020 1.3.2.099.999 13115 Altri servizi non altrimenti classificabili (INDAG INTER Scansione, lettura ottica e servizi collegati) </t>
  </si>
  <si>
    <t xml:space="preserve">IM20200001058 </t>
  </si>
  <si>
    <t xml:space="preserve">Prot. MISS 202 e 204 del 2020. Oggetto della missione: Registrazione video per formazione docenti, scuola Chianciano. Spese TAB PI. Chianciano 28-30/09/2020. PROVE NAZ (TAB 1058/2020 - AG 1059/2020 - FEE 1060/2020) </t>
  </si>
  <si>
    <t xml:space="preserve">IM20200001061 </t>
  </si>
  <si>
    <t xml:space="preserve">Prot. MISS 203 e 205 del 2020. Oggetto della missione: Registrazione video per formazione docenti, scuola Chianciano. Spese TAB PE. Chianciano 28-30/09/2020. PROVE NAZ (TAB 1061/2020 - AG 1062/2020 - FEE 1063/2020) </t>
  </si>
  <si>
    <t xml:space="preserve">IM20200001064 </t>
  </si>
  <si>
    <t xml:space="preserve">PAOLA DOMINGO(0002997) </t>
  </si>
  <si>
    <t xml:space="preserve">Prot. MISS 206 del 2020. Oggetto della missione: Registrazione video per formazione docenti, scuola Chianciano. Spese TAB PE. Chianciano 02-04/10/2020. PROVE NAZ (TAB 1064/2020 - AG 1065/2020 - FEE 1066/2020) </t>
  </si>
  <si>
    <t xml:space="preserve">IM20200001067 </t>
  </si>
  <si>
    <t xml:space="preserve">Prot. MISS 208/2020. Oggetto della missione: Registrazione video per formazione docenti, scuola Chianciano. Spese TAB PI. Chianciano 30/09-02/10/2020. PROVE NAZ (TAB 1067/2020 - AG 1068/2020 - FEE 1069/2020) </t>
  </si>
  <si>
    <t xml:space="preserve">IM20200001073 </t>
  </si>
  <si>
    <t xml:space="preserve">Prot. MISS 212/2020. Oggetto della missione: Incontri Ministero Valutazione scuola primaria. Spese TAB PE. Roma 29-30/09/2020. PROVE NAZ (TAB 1073/2020 - AG 1074/2020 - FEE 1075/2020) </t>
  </si>
  <si>
    <t xml:space="preserve">IM20200001080 </t>
  </si>
  <si>
    <t xml:space="preserve">Prot. MISS 215/2020. Oggetto della missione: Registrazione video per formazione docenti, scuola Chianciano. Spese TAB PI. Chianciano 02-03/10/2020. PROVE NAZ (TAB 1080/2020 - AG 1081/2020 - FEE 1082/2020) </t>
  </si>
  <si>
    <t xml:space="preserve">IM20200001084 </t>
  </si>
  <si>
    <t xml:space="preserve">Prot. MISS 216/2020. Oggetto della missione: Registrazione video, formazione docenti. Spese TAB PI. Bologna 08-10/10/2020. PROVE NAZ (TAB 1084/2020 - AG 1085/2020 - FEE 1087/2020) </t>
  </si>
  <si>
    <t xml:space="preserve">IM20200001088 </t>
  </si>
  <si>
    <t xml:space="preserve">Prot. MISS 217/2020. Oggetto della missione: Registrazione video, formazione docenti. Spese TAB PE. Bologna 08-09/10/2020. PROVE NAZ (TAB 1088/2020) </t>
  </si>
  <si>
    <t xml:space="preserve">IM20200001089 </t>
  </si>
  <si>
    <t xml:space="preserve">Prot. MISS 218/2020. Oggetto della missione: Registrazione video, formazione docenti. Spese TAB PE. Bologna 12-14/10/2020. PROVE NAZ (TAB 1089/2020) </t>
  </si>
  <si>
    <t xml:space="preserve">IM20200001090 </t>
  </si>
  <si>
    <t xml:space="preserve">Prot. MISS 219/2020. Oggetto della missione: Valutazione scuola primaria. Spese TAB PI. MIlano 09/10/2020. PROVE NAZ (TAB 1090/2020 - AG 1091/2020 - FEE 1092/2020) </t>
  </si>
  <si>
    <t xml:space="preserve">IM20200001108 </t>
  </si>
  <si>
    <t xml:space="preserve">POZZI SAEDA(0002666) </t>
  </si>
  <si>
    <t xml:space="preserve">Prot. MISS 220/2020. Oggetto della missione: Registrazione video per formazione docenti Bologna. Spese TAB PE. Bologna 07-10/10/2020. PROVE NAZ (TAB 1108/2020 - AG 1110/2020 - FEE 1113/2020) </t>
  </si>
  <si>
    <t xml:space="preserve">IM20200001114 </t>
  </si>
  <si>
    <t xml:space="preserve">Prot. MISS 222/2020. Oggetto della missione: Registrazione video per formazione docenti Bologna. Spese TAB PI. Bologna 07-09/10/2020. PROVE NAZ (TAB 1114/2020 - AG 1115/2020 - FEE 1116/2020) </t>
  </si>
  <si>
    <t xml:space="preserve">IM20200001117 </t>
  </si>
  <si>
    <t xml:space="preserve">Prot. MISS 223/2020. Oggetto della missione: Registrazione video per formazione docenti Bologna. Spese TAB PE. Bologna 07-09/10/2020. PROVE NAZ (TAB 1117/2020 - AG 1118/2020 - FEE 1119/2020) </t>
  </si>
  <si>
    <t xml:space="preserve">IM20200001120 </t>
  </si>
  <si>
    <t xml:space="preserve">ID 616597 - Servizio di coordinamento del progetto e servizio di somministrazione delle prove sul campo IEA PIRLS 2021 - Servizio di coordinamento del progetto e servizio di somministrazione delle prove sul campo OCSE PISA 2022 </t>
  </si>
  <si>
    <t xml:space="preserve">IM20200001123 </t>
  </si>
  <si>
    <t xml:space="preserve">Prot. MISS 227/2020. Oggetto della missione: Registrazione video per formazione docenti, Bologna. Spese TAB PE. Bologna 12-13/10/2020. PROVE NAZ (TAB 1123/2020 - AG 1124/2020 - FEE 1125/2020) </t>
  </si>
  <si>
    <t xml:space="preserve">IM20200001126 </t>
  </si>
  <si>
    <t xml:space="preserve">Prot. MISS 228-231-232/2020. Oggetto della missione: Registrazione video per formazione docenti, Bologna. Spese TAB PI. Bologna 11-13/10/2020. PROVE NAZ (TAB 1126/2020 - AG 1127/2020 - FEE 1128/2020) </t>
  </si>
  <si>
    <t xml:space="preserve">IM20200001129 </t>
  </si>
  <si>
    <t xml:space="preserve">TRAVERSA ALESSANDRA TERESA(0081237) </t>
  </si>
  <si>
    <t xml:space="preserve">Prot. MISS 229/2020. Oggetto della missione: Registrazione video per formazione docenti, Bologna. Spese TAB PE. Bologna 20-21/10/2020. PROVE NAZ (TAB 1129/2020 - AG 1130/2020 - FEE 1131/2020) </t>
  </si>
  <si>
    <t xml:space="preserve">IM20200001132 </t>
  </si>
  <si>
    <t xml:space="preserve">Prot. MISS 230/2020. Oggetto della missione: Registrazione video per formazione docenti, Bologna. Spese TAB PE. Bologna 14/10/2020. PROVE NAZ </t>
  </si>
  <si>
    <t xml:space="preserve">IM20200001133 </t>
  </si>
  <si>
    <t xml:space="preserve">ENGINEERING INGEGNERIA INFORM(0000314) </t>
  </si>
  <si>
    <t xml:space="preserve">RESTITUZIONE DEPOSITO CAUZIONE CIG 79619232B6 ALLIANZ SIN 755155742 RIF società ENGINEERING </t>
  </si>
  <si>
    <t xml:space="preserve">01 U 2020 7.2.04.002.01 71012 Restituzione di depositi cauzionali o contrattuali presso terzi </t>
  </si>
  <si>
    <t xml:space="preserve">IM20200001134 </t>
  </si>
  <si>
    <t xml:space="preserve">MELPIGNANO LUIGI(0003121) </t>
  </si>
  <si>
    <t xml:space="preserve">S/RIMBORSO MISS.000005105 data 22/05/2019 per CASTELLANETA ATRIO Nuclei Esperti Valutazione - Prima visita alle scuole (DA REV 1428/2020) </t>
  </si>
  <si>
    <t xml:space="preserve">01 U 2020 7.1.99.001.01 71013 Spese non andate a buon fine (PG) </t>
  </si>
  <si>
    <t xml:space="preserve">IM20200001135 </t>
  </si>
  <si>
    <t xml:space="preserve">Prot. MISS 233/2020. Oggetto della missione: Registrazione video formazione docenti, Bologna. Spese TAB PI. Bologna 13-14/10/2020. PROVE NAZ (TAB 1135/2020 - AG 1136/2020 - FEE 1137/2020) </t>
  </si>
  <si>
    <t xml:space="preserve">IM20200001138 </t>
  </si>
  <si>
    <t xml:space="preserve">Prot. MISS 234/2020. Oggetto della missione: Registrazione video formazione docenti, Bologna. Spese TAB PE. Bologna 13-14/10/2020. PROVE NAZ (TAB 1138/2020 - AG 1139/2020 - FEE 1137/2020) </t>
  </si>
  <si>
    <t xml:space="preserve">IM20200001142 </t>
  </si>
  <si>
    <t xml:space="preserve">IM20200001146 </t>
  </si>
  <si>
    <t xml:space="preserve">COMPENSO PER SEL 8/2017 N. 10 ESPERTI COSTRUZIONI PROVE APPRNDIMENTO/MATEMATICA/ITALIANO GENNAIO 2018-DICEMBRE 2020 (DA IMP 1907/2018) </t>
  </si>
  <si>
    <t xml:space="preserve">01 U 2020 1.3.02.010.01 13078 Incarichi libero professionali di studi, ricerca e consulenza (PROVE NAZ) </t>
  </si>
  <si>
    <t xml:space="preserve">IM20200001147 </t>
  </si>
  <si>
    <t xml:space="preserve">IRAP SU COMPENSO SEL 8/2017 PER N. 10 ESPERTI COSTRUZIONI PROVE APPRNDIMENTO/MATEMATICA/ITALIANO GENNAIO 2018-DICEMBRE 2020 (IMP 1906/2018) </t>
  </si>
  <si>
    <t xml:space="preserve">01 U 2020 1.2.01.001.01 12004 Imposta regionale sulle attivita' produttive a carico dell'ente sugli emolumenti Consulenze/Fonti esterne (PROVE NAZ) </t>
  </si>
  <si>
    <t xml:space="preserve">IM20200001151 </t>
  </si>
  <si>
    <t xml:space="preserve">Prot. MISS 235/2020. Oggetto della missione: Incontri Ministero Valutazione scuola primaria. Spese TAB PE. Roma 15-16/10/2020. PROVE NAZ (TAB 1151/2020 - AG 1152/2020 - FEE 1153/2020) </t>
  </si>
  <si>
    <t xml:space="preserve">IM20200001157 </t>
  </si>
  <si>
    <t xml:space="preserve">Prot. MISS 236/2020. Oggetto della missione: Registrazione video per formazione docenti Bologna. Spese TAB PE. Bologna 18-19/10/2020. PROVE NAZ (TAB 1157/2020 - AG 1158/2020 - FEE 1159/2020) </t>
  </si>
  <si>
    <t xml:space="preserve">IM20200001167 </t>
  </si>
  <si>
    <t xml:space="preserve">Prot. MISS 238/2020. Oggetto della missione: Registrazione video formazione Docenti (Bologna). Spese TAB PE. Bologna 30/10/2020. PROVE NAZ (TAB 1167/2020) </t>
  </si>
  <si>
    <t xml:space="preserve">IM20200001168 </t>
  </si>
  <si>
    <t xml:space="preserve">LEONETTI ELIANA(0007191) </t>
  </si>
  <si>
    <t xml:space="preserve">Prot. MISS 237/2020. Oggetto della missione: Registrazione video formazione Docenti (Bologna). Spese TAB PE. Bologna 21/10/2020. PROVE NAZ (TAB 1168/2020) </t>
  </si>
  <si>
    <t xml:space="preserve">IM20200001169 </t>
  </si>
  <si>
    <t xml:space="preserve">Prot. MISS 241/2020. Oggetto della missione: Registrazione video formazione Docenti (Bologna). Spese TAB PE. Bologna 22/10/2020. PROVE NAZ (TAB 1169/2020) </t>
  </si>
  <si>
    <t xml:space="preserve">IM20200001170 </t>
  </si>
  <si>
    <t xml:space="preserve">Prot. MISS 239/2020. Oggetto della missione: Registrazione video formazione Docenti (Bologna). Spese TAB PI. Bologna 18-24/10/2020. PROVE NAZ (TAB 1170/2020 - AG 1171/2020 - FEE 1175/2020) </t>
  </si>
  <si>
    <t xml:space="preserve">IM20200001176 </t>
  </si>
  <si>
    <t xml:space="preserve">Prot. MISS 240/2020. Oggetto della missione: Registrazione video formazione Docenti (Bologna). Spese TAB PE. Bologna 18-24/10/2020. PROVE NAZ (TAB 1176/2020 - AG 1177/2020 - FEE 1179/2020) </t>
  </si>
  <si>
    <t xml:space="preserve">IM20200001183 </t>
  </si>
  <si>
    <t xml:space="preserve">Prot. MISS 243-244-245/2020. Oggetto della missione: Registrazione video formazione docenti Bologna. Spese TAB PE. Bologna 19/10/2020. PROVE NAZ (TAB 1183/2020 - AG 1184/2020 - FEE 1185/2020) </t>
  </si>
  <si>
    <t xml:space="preserve">IM20200001189 </t>
  </si>
  <si>
    <t xml:space="preserve">Prot. MISS 249/2020. Oggetto della missione: Registrazione video formazione docenti Bologna. Spese TAB PE. Bologna 19/10/2020. PROVE NAZ (TAB 1189/2020) </t>
  </si>
  <si>
    <t xml:space="preserve">IM20200001190 </t>
  </si>
  <si>
    <t xml:space="preserve">DEL VECCHIO GABRIELLA(0007035) </t>
  </si>
  <si>
    <t xml:space="preserve">Prot. MISS 251/2020. Oggetto della missione: Registrazione video formazione docenti Bologna. Spese TAB PE. Bologna 20-21/10/2020. PROVE NAZ (TAB 1190/2020 - AG 1191/2020 - FEE 1192/2020) </t>
  </si>
  <si>
    <t xml:space="preserve">IM20200001193 </t>
  </si>
  <si>
    <t xml:space="preserve">Prot. MISS 247/2020. Oggetto della missione: Registrazione video formazione docenti Bologna. Spese TA PI. Bologna 21-23/10/2020. PROVE NAZ (TAB 1193/2020 - AG 1194/2020 - FEE 1195/2020) </t>
  </si>
  <si>
    <t xml:space="preserve">IM20200001196 </t>
  </si>
  <si>
    <t xml:space="preserve">BIAGI PATRIZIA(0081264) </t>
  </si>
  <si>
    <t xml:space="preserve">Prot. MISS 242/2020. Oggetto della missione: Registrazione video formazione docenti Bologna. Spese TAB PE. Bologna 30/10/2020. PROVE NAZ (TAB 1196/2020 - AG 1197/2020 - FEE 1198/2020) </t>
  </si>
  <si>
    <t xml:space="preserve">IM20200001199 </t>
  </si>
  <si>
    <t xml:space="preserve">Prot. MISS 248/2020. Oggetto della missione: Registrazione video formazione docenti Bologna. Spese TAB PE. Bologna 24/10/2020. PROVE NAZ (TAB 1199/2020 - AG 1200/2020 - FEE 1201/2020) </t>
  </si>
  <si>
    <t xml:space="preserve">IM20200001202 </t>
  </si>
  <si>
    <t xml:space="preserve">MANDELLI ORNELLA(0007044) </t>
  </si>
  <si>
    <t xml:space="preserve">Prot. MISS 253/2020. Oggetto della missione: Registrazione video formazione docenti Bologna. Spese TAB PE. Bologna 24/10/2020. PROVE NAZ (TAB 1202/2020) </t>
  </si>
  <si>
    <t xml:space="preserve">IM20200001205 </t>
  </si>
  <si>
    <t xml:space="preserve">Prot. MISS 256/2020. Oggetto della missione: Registrazione video formazione docenti Bologna. Spese TAB PE. Bologna 31/10/2020. PROVE NAZ (TAB 1205/2020) </t>
  </si>
  <si>
    <t xml:space="preserve">IM20200001206 </t>
  </si>
  <si>
    <t xml:space="preserve">Prot. MISS 257/2020. Oggetto della missione: Registrazione video formazione docenti Bologna. Spese TAB PE. Bologna 23/10/2020. PROVE NAZ (TAB 1206/2020) </t>
  </si>
  <si>
    <t xml:space="preserve">IM20200001207 </t>
  </si>
  <si>
    <t xml:space="preserve">Prot. MISS 254/2020. Oggetto della missione: Registrazione video formazione docenti Bologna. Spese TAB PE. Bologna 21/10/2020. PROVE NAZ (TAB 1207/2020 - AG 1208/2020 - FEE 1209/2020) </t>
  </si>
  <si>
    <t xml:space="preserve">IM20200001210 </t>
  </si>
  <si>
    <t xml:space="preserve">MORONI MANUELA ELISABETTA(0003286) </t>
  </si>
  <si>
    <t xml:space="preserve">Prot. MISS 246/2020. Oggetto della missione: Registrazione video formazione docenti Bologna. Spese TAB PE. Bologna 22/10/2020. PROVE NAZ (TAB 1210/2020 - AG 1211/2020 - FEE 1212/2020) </t>
  </si>
  <si>
    <t xml:space="preserve">IM20200001213 </t>
  </si>
  <si>
    <t xml:space="preserve">BERAUD PATRIZIA(0007025) </t>
  </si>
  <si>
    <t xml:space="preserve">Prot. MISS 255/2020. Oggetto della missione: Registrazione video formazione docenti Bologna. Spese TAB PE. Bologna 21-22/10/2020. PROVE NAZ (TAB 1213/2020 - AG 1214/2020 - FEE 1215/2020) </t>
  </si>
  <si>
    <t xml:space="preserve">IM20200001216 </t>
  </si>
  <si>
    <t xml:space="preserve">Prot. MISS 259/2020. Oggetto della missione: Registrazione video formazione docenti Bologna. Spese TAB PE. Bologna 22-23/10/2020. PROVE NAZ (TAB 1216/2020) </t>
  </si>
  <si>
    <t xml:space="preserve">IM20200001218 </t>
  </si>
  <si>
    <t xml:space="preserve">Prot. MISS 261-262/2020. Oggetto della missione: Registrazione video formazione docenti Bologna. Spese TAB PE. Bologna 24/10/2020. PROVE NAZ (TAB 1218/2020) </t>
  </si>
  <si>
    <t xml:space="preserve">IM20200001219 </t>
  </si>
  <si>
    <t xml:space="preserve">GUERRA GIORGIO(0081240) </t>
  </si>
  <si>
    <t xml:space="preserve">Prot. MISS 258/2020. Oggetto della missione: Registrazione video formazione docenti Bologna. Spese TAB PE. Bologna 31/10/2020. PROVE NAZ (TAB 1219/2020 - AG 1220/2020 - FEE 1221/2020 </t>
  </si>
  <si>
    <t xml:space="preserve">IM20200001222 </t>
  </si>
  <si>
    <t xml:space="preserve">Prot. MISS 260/2020. Oggetto della missione: Registrazione video formazione docenti Bologna. Spese TAB PI. Bologna 28-29/10/2020. PROVE NAZ (TAB 1222/2020 - AG 1223/2020 - FEE 1224/2020) </t>
  </si>
  <si>
    <t xml:space="preserve">IM20200001229 </t>
  </si>
  <si>
    <t xml:space="preserve">Prot. MISS 264/2020. Oggetto della missione: Registrazione video formazione docenti. Spese TAB PI. Bologna 22-23/10/2020. PROVE NAZ (TAB 1229/2020 - AG 1230/2020 - FEE 1231/2020) </t>
  </si>
  <si>
    <t xml:space="preserve">IM20200001243 </t>
  </si>
  <si>
    <t xml:space="preserve">PROT. INC. 14205/2018 - Compenso lordo - Responsabile progetto: Laura Palmerio - Incarico di lavoro autonomo per 2 Esperti da BDE di fama internazionale Prot. 7507/2018 (rif. PROVV. 1244 e 1245/2018)SEL 12/2018 (FASC. 9.1/2019/29) </t>
  </si>
  <si>
    <t xml:space="preserve">01 U 2020 1.3.02.010.01 13078 Incarichi libero professionali di studi, ricerca e consulenza (INDAG INTER) </t>
  </si>
  <si>
    <t xml:space="preserve">IM20200001244 </t>
  </si>
  <si>
    <t xml:space="preserve">Contributo INPS - Responsabile progetto: Laura Palmerio - Incarico di lavoro autonomo per 2 Esperti da BDE di fama internazionale Prot. 7507/2018 (rif. PROVV. da 1243 e 1245/2018)SEL 12/2018 (FASC. 9.1/2019/29) </t>
  </si>
  <si>
    <t xml:space="preserve">01 U 2020 1.1.02.001.01 11029 Contributi obbligatori per il personale consulenze (INPS INDAG INTER) </t>
  </si>
  <si>
    <t xml:space="preserve">IM20200001245 </t>
  </si>
  <si>
    <t xml:space="preserve">Contributo IRAP - Responsabile progetto: Laura Palmerio - Incarico di lavoro autonomo per 2 Esperti da BDE di fama internazionale Prot. 7507/2018 (rif. PROVV. da 1243 e 1244/2018)SEL 12/2018 (FASC. 9.1/2019/29) </t>
  </si>
  <si>
    <t xml:space="preserve">01 U 2020 1.2.01.001.01 12003 IRAP a carico dell'ente sugli emolumenti al personale consulenze (INDAG INTER) </t>
  </si>
  <si>
    <t xml:space="preserve">IM20200001248 </t>
  </si>
  <si>
    <t xml:space="preserve">Prot. MISS 266/2020. Oggetto della missione: Registrazione video formazione docenti Chianciano Terme. Spese TAB PE. Chianciano Terme 31/10/2020. PROVE NAZ (TAB 1248/2020) </t>
  </si>
  <si>
    <t xml:space="preserve">IM20200001249 </t>
  </si>
  <si>
    <t xml:space="preserve">Prot. MISS 265/2020. Oggetto della missione: Registrazione video formazione docenti Bologna. Spese TAB PI. Bologna 29-31/10/2020. PROVE NAZ (TAB 1249/2020 - AG 1250/2020 - FEE 1251/2020) </t>
  </si>
  <si>
    <t xml:space="preserve">IM20200001259 </t>
  </si>
  <si>
    <t xml:space="preserve">RUELE MICHELE(0007153) </t>
  </si>
  <si>
    <t xml:space="preserve">Prot. MISS 267/2020. Oggetto della missione: Registrazione video formazione docenti Bologna. Spese TAB PE. Bologna 30-31/10/2020. PROVE NAZ (TAB 1259/2020 - AG 1260/2020 - FEE 1261/2020) </t>
  </si>
  <si>
    <t xml:space="preserve">IM20200001280 </t>
  </si>
  <si>
    <t xml:space="preserve">ID 622565 (ex 622461) Convenzione tecnico-scientifica Dipartimento Scienze dell'Educazione Giovanni Maria Bertin dell'Alma Mater Studiorum UniBO (Area 1 richiesta x CdA di novembre) </t>
  </si>
  <si>
    <t xml:space="preserve">01 U 2020 1.3.02.099.99 13115 Altri servizi non altrimenti classificabili (CONVENZIONI UNIV-ENTI PROVE NAZ) </t>
  </si>
  <si>
    <t xml:space="preserve">IM20200001281 </t>
  </si>
  <si>
    <t xml:space="preserve">CIG Z142CF66D6. Prot. 5218/2020. ID 621809/2020. Richiesta acquisto DPI Fase 2 - secondo ordine - Ottobre 2020. Fasc. 11.5|2020|57 </t>
  </si>
  <si>
    <t xml:space="preserve">IM20200001287 </t>
  </si>
  <si>
    <t xml:space="preserve">Prot. MISS 269/2020. Oggetto della missione: Registrazione video formazione docenti Bologna. Spese TAB PE. Bologna 19/11/2020. PROVE NAZ (TAB 1287/2020) </t>
  </si>
  <si>
    <t xml:space="preserve">IM20200001288 </t>
  </si>
  <si>
    <t xml:space="preserve">Prot. MISS 270/2020. Oggetto della missione: Registrazione video formazione docenti Bologna. Spese TAB PE. Bologna 19/11/2020. PROVE NAZ (TAB 1288/2020) </t>
  </si>
  <si>
    <t xml:space="preserve">IM20200001289 </t>
  </si>
  <si>
    <t xml:space="preserve">Prot. MISS 275/2020. Oggetto della missione: Registrazione video formazione docenti Bologna. Spese TAB PE. Bologna 20/11/2020. PROVE NAZ (TAB 1289/2020) </t>
  </si>
  <si>
    <t xml:space="preserve">IM20200001296 </t>
  </si>
  <si>
    <t xml:space="preserve">DOMINGO PAOLA(0003196) </t>
  </si>
  <si>
    <t xml:space="preserve">Prot. MISS 272/2020. Oggetto della missione: Registrazione video formazione docenti Bologna. Spese TAB PE. Bologna 12-13/11/2020. PROVE NAZ (TAB 1296/2020 - AG 1297/2020 - FEE 1298/2020) </t>
  </si>
  <si>
    <t xml:space="preserve">IM20200001299 </t>
  </si>
  <si>
    <t xml:space="preserve">Prot. MISS 273/2020. Oggetto della missione: Registrazione video formazione docenti, Bologna. Spese TAB PE. Bologna 19-20/11/2020. PROVE NAZ (TAB 1299/2020 - AG 1300/2020 - FEE 1301/2020) </t>
  </si>
  <si>
    <t xml:space="preserve">IM20200001306 </t>
  </si>
  <si>
    <t xml:space="preserve">Prot. MISS 278/2020. Oggetto della missione: Supporto allestimento materiali scuole ICCS 2022 FT. Spese TAB PI. Pomezia 09/11/2020. INDAG INTER (TAB 1306/2020) </t>
  </si>
  <si>
    <t xml:space="preserve">IM20200001307 </t>
  </si>
  <si>
    <t xml:space="preserve">Prot. MISS 282/2020. Oggetto della missione: Supporto allestimento materiali scuole ICCS 2022 FT. Spese TAB PI. Pomezia 09/11/2020. INDAG INTER (TAB 1307/2020) </t>
  </si>
  <si>
    <t xml:space="preserve">IM20200001312 </t>
  </si>
  <si>
    <t xml:space="preserve">Prot. MISS 286/2020. Oggetto della missione: Allestimento pacchi ICCS c/o STR PRESS. Spese TAB PI. Pomezia 11/11/2020. INDAG INTER (TAB 1312/2020) </t>
  </si>
  <si>
    <t xml:space="preserve">IM20200001314 </t>
  </si>
  <si>
    <t xml:space="preserve">Prot. MISS 284/2020. Oggetto della missione: Registrazione video formazione docenti. Spese TAB PE. Bologna 13/11/2020. PROVE NAZ (TAB 1314/2020) </t>
  </si>
  <si>
    <t xml:space="preserve">IM20200001315 </t>
  </si>
  <si>
    <t xml:space="preserve">Prot. MISS 285/2020. Oggetto della missione: Registrazione video formazione docenti. Spese TAB PE. Bologna 19/11/2020. PROVE NAZ (TAB 1314/2020) </t>
  </si>
  <si>
    <t xml:space="preserve">IM20200001317 </t>
  </si>
  <si>
    <t xml:space="preserve">DA PERFEZIONARE Costo personale comandato presso l'INVALSI (Nolli) </t>
  </si>
  <si>
    <t xml:space="preserve">01 U 2020 1.9.01.001.01 19001 Rimborsi per spese di personale comando (PROVE NAZ) </t>
  </si>
  <si>
    <t xml:space="preserve">IM20200001318 </t>
  </si>
  <si>
    <t xml:space="preserve">DA PERFEZIONARE Costo per l'aggiornamento del personale INVALSI </t>
  </si>
  <si>
    <t xml:space="preserve">IM20200001323 </t>
  </si>
  <si>
    <t xml:space="preserve">EDUCATIONAL TESTING SERVICE(0003809) </t>
  </si>
  <si>
    <t xml:space="preserve">Determina n. 218/2020 - ID 619641 OCSE PISA Agreement con Educational Testing (ETS)per i servizi internazionali inerenti le opzioni nazionali richieste dall'INVALSI per il progetto PISA 2022 </t>
  </si>
  <si>
    <t xml:space="preserve">01 U 2020 1.3.02.099.99 13115 Altri servizi non altrimenti classificabili (INDAG INTER Servizi ETS) </t>
  </si>
  <si>
    <t xml:space="preserve">IM20200001327 </t>
  </si>
  <si>
    <t xml:space="preserve">Prot. MISS 289/2020. Oggetto della missione: Registrazione video formazione docenti. Spese TAB PE. Bologna 20/11/2020. PROVE NAZ (TAB 1327/2020) </t>
  </si>
  <si>
    <t xml:space="preserve">IM20200001355 </t>
  </si>
  <si>
    <t xml:space="preserve">Richiesta missione 0290-2020 SP (Vitto-Viaggio) Visita Istituto Omnicomprensivo di Alvito </t>
  </si>
  <si>
    <t xml:space="preserve">IM20200001357 </t>
  </si>
  <si>
    <t xml:space="preserve">INPS SU COMPENSO PER N. 10 ESPERTI COSTRUZIONI PROVE APPRNDIMENTO/MATEMATICA/ITALIANO GENNAIO 2018-DICEMBRE 2020 (IMP 3697/2018) (LORDO 1146/2019 IRAP 1147/2019) </t>
  </si>
  <si>
    <t xml:space="preserve">01 U 2020 1.1.02.001.01 11030 Contributi obbligatori per consulenti (INPS PROVE NAZ) </t>
  </si>
  <si>
    <t xml:space="preserve">IM20200001366 </t>
  </si>
  <si>
    <t xml:space="preserve">CRUI Conferenza dei Rettori delle Univer(0003351) </t>
  </si>
  <si>
    <t xml:space="preserve">Prot 6743/2020. Adesione alle trattative di beni e servizi informatici negoziate dalla CRUI - triennio 2021-2023. F. 11.6|2020|340 </t>
  </si>
  <si>
    <t xml:space="preserve">IM20200001384 </t>
  </si>
  <si>
    <t xml:space="preserve">Determina n.56/2020 Costituzione del fondo per il finanziamento degli interventi di natura sociale ed assistenziali a favore dei dipendenti ai sensi dell'art.24 del DPR n. 171/1991 e successivamente dell'art. 51 del CCNL quadriennio 1994/1997 - Anno 2020 </t>
  </si>
  <si>
    <t xml:space="preserve">01 U 2020 1.1.1.002.999 11024 Benefici di natura assistenziale e sociale (VALUE) </t>
  </si>
  <si>
    <t xml:space="preserve">IM20200001387 </t>
  </si>
  <si>
    <t xml:space="preserve">01 U 2020 1.1.1.002.999 11024 Benefici di natura assistenziale e sociale (FOE RICERCA) </t>
  </si>
  <si>
    <t xml:space="preserve">IM20200001388 </t>
  </si>
  <si>
    <t xml:space="preserve">01 U 2020 1.1.1.002.999 11024 Benefici di natura assistenziale e sociale (FOE) </t>
  </si>
  <si>
    <t xml:space="preserve">IM20200001389 </t>
  </si>
  <si>
    <t xml:space="preserve">Prot. MISS 291/2020. Oggetto della missione: Sopralluogo deposito STR Press per verifica stoccaggio documenti. Spese TAB PI. Pomezia 15/12/2020 (TAB 1389/2020) </t>
  </si>
  <si>
    <t xml:space="preserve">IM20200001394 </t>
  </si>
  <si>
    <t xml:space="preserve">EDIST ENGINEERING SRL(0001620) </t>
  </si>
  <si>
    <t xml:space="preserve">Prot. 6989 del 28/12/2020 CIG Z2B2FC8513 - Licenze ADOBE - ID: 630589/2020. Richiesta acquisto licenze Adobe anno 2020-2021 (AREA SERV. INFORMATICI - DI GIOVAMBERARDINO) </t>
  </si>
  <si>
    <t xml:space="preserve">IM20200001395 </t>
  </si>
  <si>
    <t xml:space="preserve">Prot. 6989 del 28/12/2020 CIG Z2B2FC8513 - Licenze ADOBE - ID: 630589/2020. Richiesta acquisto licenze Adobe anno 2020-2021 (AREA 1 - RICCI) </t>
  </si>
  <si>
    <t xml:space="preserve">IM20200001396 </t>
  </si>
  <si>
    <t xml:space="preserve">Prot. 6989 del 28/12/2020 CIG Z2B2FC8513 - ID: 630589/2020. Richiesta acquisto licenze Adobe anno 2020-2021 (AREA 3 - FREDDANO) </t>
  </si>
  <si>
    <t xml:space="preserve">01 U 2020 1.3.02.007.06 13060 Licenze d'uso per software (VALUT SCUOLE) </t>
  </si>
  <si>
    <t xml:space="preserve">IM20200001397 </t>
  </si>
  <si>
    <t xml:space="preserve">Prot. 6989 del 28/12/2020 CIG Z2B2FC8513 -ID: 630589/2020. Richiesta acquisto licenze Adobe anno 2020-2021 (AREA 4 - PALMERIO) </t>
  </si>
  <si>
    <t xml:space="preserve">01 U 2020 1.3.02.007.06 13060 Licenze d'uso per software (INDAG INTER) </t>
  </si>
  <si>
    <t xml:space="preserve">IM20200001398 </t>
  </si>
  <si>
    <t xml:space="preserve">Prot. 6989 del 28/12/2020 CIG Z2B2FC8513 - ID: 630589/2020. Richiesta acquisto licenze Adobe anno 2020-2021 (AREA 5 - POLIANDRI) </t>
  </si>
  <si>
    <t xml:space="preserve">01 U 2020 1.3.02.007.06 13060 Licenze d'uso per software (PON VALUE) </t>
  </si>
  <si>
    <t xml:space="preserve">IM20200001399 </t>
  </si>
  <si>
    <t xml:space="preserve">Prot. 6975 del 28/12/2020 - Assignment for the purchasing of the Limesurvey expert packages - Lot CIG ZC72FF654B - id 631331/2020. acquisto rinnovo licenza LimeSurvey Area 3 - Valutazione delle scuole </t>
  </si>
  <si>
    <t xml:space="preserve">IM20200001429 </t>
  </si>
  <si>
    <t xml:space="preserve">01 U 2020 1.3.02.099.99 13115 Altri servizi non altrimenti classificabili (INDAG INTERN Proof Reading rilettura articoli) </t>
  </si>
  <si>
    <t xml:space="preserve">IM20200001430 </t>
  </si>
  <si>
    <t xml:space="preserve">01 U 2020 1.3.02.099.99 13115 Altri servizi non altrimenti classificabili (PON VALUE Proof Reading rilettura articoli) </t>
  </si>
  <si>
    <t xml:space="preserve">IM20200001516 </t>
  </si>
  <si>
    <t xml:space="preserve">SC.INF.PARITARIA "S.CROCE CASA DEI BAMBI(0005390) </t>
  </si>
  <si>
    <t xml:space="preserve">RESTITUZIONE SOMMA SU INCASSO PER IBAN ERRATO DA MANDATO 4093/2020 Sperimentazione RAV Infanzia - PG1A01900A </t>
  </si>
  <si>
    <t xml:space="preserve">IM20200001522 </t>
  </si>
  <si>
    <t xml:space="preserve">SPLIT PAYMENT Maggio SU MANDATI 2452-2453 ENTERPRISE SERVICES ITALIA SRL Fatt. n.0007610312 e 0007610313 del 30/04/2020 </t>
  </si>
  <si>
    <t xml:space="preserve">01 U 2020 7.1.03.001.01 71003 Versamenti di ritenute erariali su redditi da lavoro autonomo per conto terzi (PG) </t>
  </si>
  <si>
    <t xml:space="preserve">IM20200001525 </t>
  </si>
  <si>
    <t xml:space="preserve">Integrazione compenso PRESIDENTE CDA anno 2020 Art. 1 comma 590 della Legge di bilancio 160/2019 (da riduzioni L.266/2005 art.1 c. 58-59 - L.122/2010 art.6 c.3 ) Prot. 6574/2020 </t>
  </si>
  <si>
    <t xml:space="preserve">IM20200001526 </t>
  </si>
  <si>
    <t xml:space="preserve">COMPONENTI COMITATO DI INDIRIZZO(0002430) </t>
  </si>
  <si>
    <t xml:space="preserve">Integrazione compenso COMPONENTI CDA anno 2020 Art. 1 comma 590 della Legge di bilancio 160/2019 (da riduzioni L.266/2005 art.1 c. 58-59 - L.122/2010 art.6 c.3 ) Prot. 6574/2020 </t>
  </si>
  <si>
    <t xml:space="preserve">01 U 2020 1.3.02.001.08 13029 Compensi agli organi istituzionali di revisione, di controllo ed altri incarichi istituzionali (CDA FOE) </t>
  </si>
  <si>
    <t xml:space="preserve">IM20200001527 </t>
  </si>
  <si>
    <t xml:space="preserve">Integrazione compenso COMPONENTI COLLEGIO REVISORI anno 2020 Art. 1 comma 590 della Legge di bilancio 160/2019 (da riduzioni L.266/2005 art.1 c. 58-59 - L.122/2010 art.6 c.3 ) Prot. 6574/2020 </t>
  </si>
  <si>
    <t xml:space="preserve">IM20200001528 </t>
  </si>
  <si>
    <t xml:space="preserve">COMPONENTI CONSIGLIO SCIENTIFICO(0004215) </t>
  </si>
  <si>
    <t xml:space="preserve">Integrazione compenso CONSIGLIO SCIENTIFICO anno 2020 Art. 1 comma 590 della Legge di bilancio 160/2019 (da riduzioni L.266/2005 art.1 c. 58-59 - L.122/2010 art.6 c.3 ) Prot. 6574/2020 </t>
  </si>
  <si>
    <t xml:space="preserve">01 U 2020 1.3.02.001.08 13029 Compensi agli organi istituzionali di revisione, di controllo ed altri incarichi istituzionali (CONS SCIENTIFICO FOE) </t>
  </si>
  <si>
    <t xml:space="preserve">IM20200001529 </t>
  </si>
  <si>
    <t xml:space="preserve">Integrazione INPS su compenso CDA/REVISORI/CONS.SCIENTIFICO anno 2020 Art. 1 comma 590 della Legge di bilancio 160/2019 (da riduzioni L.266/2005 art.1 c. 58-59 - L.122/2010 art.6 c.3 ) Prot. 6574/2020 </t>
  </si>
  <si>
    <t xml:space="preserve">IM20200001530 </t>
  </si>
  <si>
    <t xml:space="preserve">Integrazione IRAP su compenso CDA/REVISORI/CONS.SCIENTIFICO anno 2020 Art. 1 comma 590 della Legge di bilancio 160/2019 (da riduzioni L.266/2005 art.1 c. 58-59 - L.122/2010 art.6 c.3 ) Prot. 6574/2020 </t>
  </si>
  <si>
    <t xml:space="preserve">IM20200001531 </t>
  </si>
  <si>
    <t xml:space="preserve">Gettoni di presenza COLLEGO REVISORI anno 2020 Art. 1 comma 590 della Legge di bilancio 160/2019 (da riduzioni L.266/2005 art.1 c. 58-59 - L.122/2010 art.6 c.3 ) Prot. 6574/2020 </t>
  </si>
  <si>
    <t xml:space="preserve">IM20200001532 </t>
  </si>
  <si>
    <t xml:space="preserve">INPS su Gettoni di presenza COLLEGO REVISORI anno 2020 Art. 1 comma 590 della Legge di bilancio 160/2019 (da riduzioni L.266/2005 art.1 c. 58-59 - L.122/2010 art.6 c.3 ) Prot. 6574/2020 </t>
  </si>
  <si>
    <t xml:space="preserve">IM20200001533 </t>
  </si>
  <si>
    <t xml:space="preserve">IRAP su Gettoni di presenza COLLEGO REVISORI anno 2020 Art. 1 comma 590 della Legge di bilancio 160/2019 (da riduzioni L.266/2005 art.1 c. 58-59 - L.122/2010 art.6 c.3 ) Prot. 6574/2020 </t>
  </si>
  <si>
    <t xml:space="preserve">IM20200001570 </t>
  </si>
  <si>
    <t xml:space="preserve">IM20200001571 </t>
  </si>
  <si>
    <t xml:space="preserve">Acquisto n. 200 licenze Microsoft 365 - M365 EDU A5 ShrdSvr ALNG SubsVL MVL PerUsr - ID 536071 - (4 mesi 2019 17 mesi 2020)CIG 73043024B1 </t>
  </si>
  <si>
    <t xml:space="preserve">IM20200001572 </t>
  </si>
  <si>
    <t xml:space="preserve">Adesione accordo CRUI - Microsoft Education Transformation Agreement (2 anni) - ID 536071 ed integrazione ID 555529 </t>
  </si>
  <si>
    <t xml:space="preserve">IM20200001713 </t>
  </si>
  <si>
    <t xml:space="preserve">01 U 2020 1.1.01.001.09 11023 Assegni di ricerca (PROVE NAZ) </t>
  </si>
  <si>
    <t xml:space="preserve">IM20200001716 </t>
  </si>
  <si>
    <t xml:space="preserve">01 U 2020 1.1.02.001.01 11030 Contributi obbligatori per il personale assegni ricerca (INPS PROVE NAZ) </t>
  </si>
  <si>
    <t xml:space="preserve">IM20200002113 </t>
  </si>
  <si>
    <t xml:space="preserve">Prot. 8783 del 22/11/2019 - CIG ZC72ACA062 - Id: 555793 Contratto di assistenza tecnica, manutenzione ordinaria ed evolutiva, da remoto e on-site, del software applicativo per la gestione del personale (Ligepe). Intervention site e manutenzione evolutiva a </t>
  </si>
  <si>
    <t xml:space="preserve">01 U 2020 1.3.02.019.01 13102 Gestione e manutenzione applicazioni (FOE) </t>
  </si>
  <si>
    <t xml:space="preserve">IM20200002172 </t>
  </si>
  <si>
    <t xml:space="preserve">IM20200002173 </t>
  </si>
  <si>
    <t xml:space="preserve">IM20200002174 </t>
  </si>
  <si>
    <t xml:space="preserve">IM20200002179 </t>
  </si>
  <si>
    <t xml:space="preserve">INPS SU Di Cresce Prot. 3661/2020 Patera Prot. 3662/2020 Toth 3760/2020 - Prot. 9376/2019 Attivazione tre assegni di ricerca biennali. Studio della progressione delle competenze grammaticali su base empirica - Apprendere ad apprendere - Comunicazione </t>
  </si>
  <si>
    <t xml:space="preserve">IM20200002212 </t>
  </si>
  <si>
    <t xml:space="preserve">SEL 8/2018 CUP F88C15001080006 - 11.3.2.C-FSEPON-INVALSI-2015-2 Attivazione N. 22 contratti di collaborazione da BDE esperti senior per le prove d'INGLESE, livello QCER : A1,A2, B1, B2. Scadenza contratto al 31.12.2020 </t>
  </si>
  <si>
    <t xml:space="preserve">IM20200002213 </t>
  </si>
  <si>
    <t xml:space="preserve">IM20200002214 </t>
  </si>
  <si>
    <t xml:space="preserve">IRAP SU SEL 8/2018 CUP F88C15001080006 - 11.3.2.C-FSEPON-INVALSI-2015-2 Attivazione N. 22 contratti di collaborazione da BDE esperti senior per le prove d'INGLESE, livello QCER : A1,A2, B1, B2. Scadenza contratto al 31.12.2020 </t>
  </si>
  <si>
    <t xml:space="preserve">IM20210000039 </t>
  </si>
  <si>
    <t xml:space="preserve">01 U 2021 1.1.01.001.04 11004 Indennita' ed altri compensi, corrisposti al personale a tempo indeterminato (LIV I-III FOE RICERCA) </t>
  </si>
  <si>
    <t xml:space="preserve">IM20210000040 </t>
  </si>
  <si>
    <t xml:space="preserve">01 U 2021 1.1.01.001.04 11004 Indennita' ed altri compensi, corrisposti al personale a tempo indeterminato (LIV I-III FOE) </t>
  </si>
  <si>
    <t xml:space="preserve">IM20210000041 </t>
  </si>
  <si>
    <t xml:space="preserve">01 U 2021 1.1.01.001.04 11004 Indennita' ed altri compensi, corrisposti al personale a tempo indeterminato (LIV IV-VIII FOE RICERCA) </t>
  </si>
  <si>
    <t xml:space="preserve">IM20210000042 </t>
  </si>
  <si>
    <t xml:space="preserve">01 U 2021 1.1.01.001.04 11004 Indennita' ed altri compensi, corrisposti al personale a tempo indeterminato (LIV IV-VIII FOE) </t>
  </si>
  <si>
    <t xml:space="preserve">IM20210000043 </t>
  </si>
  <si>
    <t xml:space="preserve">01 U 2021 1.1.01.001.04 11004 Indennita' ed altri compensi, corrisposti al personale a tempo indeterminato (DIRIGENTE FOE) </t>
  </si>
  <si>
    <t xml:space="preserve">IM20210000044 </t>
  </si>
  <si>
    <t xml:space="preserve">Retribuzione (Stipendio tabellare-Ria-Posizione Fissa-Posizione Variabile-Risultato) per Direttore Generale Personale TD </t>
  </si>
  <si>
    <t xml:space="preserve">01 U 2021 1.1.1.001.06 11011 Stipendi ed assegni fissi per il personale a tempo determinato da fonti interne (DIRETTORE FOE) </t>
  </si>
  <si>
    <t xml:space="preserve">IM20210000046 </t>
  </si>
  <si>
    <t xml:space="preserve">01 U 2021 1.1.02.001.01 11028 Contributi obbligatori per il personale a tempo indeterminato (INPDAP TI FOE) </t>
  </si>
  <si>
    <t xml:space="preserve">IM20210000048 </t>
  </si>
  <si>
    <t xml:space="preserve">01 U 2021 1.1.02.001.03 11028 Contributi obbligatori per il personale a tempo indeterminato (TFR-TFS TI FOE) </t>
  </si>
  <si>
    <t xml:space="preserve">IM20210000049 </t>
  </si>
  <si>
    <t xml:space="preserve">01 U 2021 1.2.01.001.01 12008 IRAP a carico dell'ente sugli emolumenti al personale a tempo indeterminato (TI FOE) </t>
  </si>
  <si>
    <t xml:space="preserve">IM20210000050 </t>
  </si>
  <si>
    <t xml:space="preserve">01 U 2021 1.1.02.001.01 11028 Contributi obbligatori per il personale a tempo indeterminato (INPDAP TI FOE RICERCA) </t>
  </si>
  <si>
    <t xml:space="preserve">IM20210000051 </t>
  </si>
  <si>
    <t xml:space="preserve">01 U 2021 1.1.2.001.01 11028 Contributi obbligatori per il personale a tempo indeterminato (INAIL TI FOE RICERCA) </t>
  </si>
  <si>
    <t xml:space="preserve">IM20210000052 </t>
  </si>
  <si>
    <t xml:space="preserve">01 U 2021 1.1.02.001.03 11028 Contributi obbligatori per il personale a tempo indeterminato (TFR-TFS TI FOE RICERCA) </t>
  </si>
  <si>
    <t xml:space="preserve">IM20210000053 </t>
  </si>
  <si>
    <t xml:space="preserve">01 U 2021 1.2.01.001.01 12008 IRAP a carico dell'ente sugli emolumenti al personale a tempo indeterminato (TI FOE RICERCA) </t>
  </si>
  <si>
    <t xml:space="preserve">IM20210000056 </t>
  </si>
  <si>
    <t xml:space="preserve">01 U 2021 1.1.2.001.01 11029 Contributi obbligatori per il personale a tempo determinato (TFS TD AMM DIRETTORE FOE) </t>
  </si>
  <si>
    <t xml:space="preserve">IM20210000061 </t>
  </si>
  <si>
    <t xml:space="preserve">Prot.1058 DEL 12/02/2021 CIG 7380724E1C ID: 646899/2021. Produzione di 1 volume dedicato al tema Agenda 2030: survey on Sustainable Development Goals through Invalsi data. </t>
  </si>
  <si>
    <t xml:space="preserve">01 U 2021 1.3.2.099.99 13115 ALTRI SERVIZI NON ALTRIMENTI CLASSIFICABILI (PROVE NAZ PUBBLICAZIONI) </t>
  </si>
  <si>
    <t xml:space="preserve">IM20210000081 </t>
  </si>
  <si>
    <t xml:space="preserve">Incarico prot 1633/2021. CIG ZC030E591E. realizzazione dei servizi di adattamento, stampa e spedizione delle prove INVALSI in formato Braille per l'anno scolastico 2020/202.F. 11.6|2021|367 </t>
  </si>
  <si>
    <t xml:space="preserve">01 U 2021 1.3.02.099.99 13115 Altri servizi non altrimenti classificabili (PROVE NAZ Editing Stampa) </t>
  </si>
  <si>
    <t xml:space="preserve">IM20210000106 </t>
  </si>
  <si>
    <t xml:space="preserve">Incarico prot.1682/2021. CIG 05699788B7. ATTO DI ADESIONE - Rapporto di Autovalutazione (RAV) per le scuole dell’infanzia, i centri provinciali per l’istruzione degli adulti, i centri di formazione professionale.Supporto per analisi e realizzazione degli i </t>
  </si>
  <si>
    <t xml:space="preserve">01 U 2021 1.3.02.099.99 13115 Altri servizi non altrimenti classificabili (CRUSCOTTO NEV ELABORAZIONE PIATTAFORME SPERIMENTALI VALUT SCUOLE) </t>
  </si>
  <si>
    <t xml:space="preserve">IM20210000107 </t>
  </si>
  <si>
    <t xml:space="preserve">Prot. 1324/2021. CIG Z8730CE7CE. Incarico per la l’attivazione del servizio VANTAGGIO ENTI PAGO PA e servizio di Partner Tecnologico per il collegamento degli Enti della Pubblica Amministrazione alla piattaforma dei pagamenti (ALLERT NEL 2022 PER PASSAGGIO </t>
  </si>
  <si>
    <t xml:space="preserve">01 U 2021 1.3.2.017.02 13116 Oneri per servizio di tesoreria BANCA (FOE) </t>
  </si>
  <si>
    <t xml:space="preserve">IM20210000115 </t>
  </si>
  <si>
    <t xml:space="preserve">01 U 2021 1.1.01.001.08 11018 Indennita' ed altri compensi, corrisposti al personale a tempo determinato/Fonti esterne (TD INDAG INTER) </t>
  </si>
  <si>
    <t xml:space="preserve">IM20210000116 </t>
  </si>
  <si>
    <t xml:space="preserve">01 U 2021 1.1.02.001.01 11030 Contributi obbligatori per il personale a tempo determinato (INPDAP TD INDAG INTER) </t>
  </si>
  <si>
    <t xml:space="preserve">IM20210000117 </t>
  </si>
  <si>
    <t xml:space="preserve">01 U 2021 1.1.02.001.01 11030 Contributi obbligatori per il personale a tempo determinato (TFS TD INDAG INTER) </t>
  </si>
  <si>
    <t xml:space="preserve">IM20210000119 </t>
  </si>
  <si>
    <t xml:space="preserve">01 U 2021 1.1.02.001.01 11030 Contributi obbligatori per il personale a tempo determinato (INPS DISOCCUPAZIONE TD INDAG INTER) </t>
  </si>
  <si>
    <t xml:space="preserve">IM20210000120 </t>
  </si>
  <si>
    <t xml:space="preserve">01 U 2021 1.2.01.001.01 12004 IRAP a carico dell'ente sugli emolumenti al personale a tempo determinato/Fonti esterne (TD INDAG INTER) </t>
  </si>
  <si>
    <t xml:space="preserve">IM20210000122 </t>
  </si>
  <si>
    <t xml:space="preserve">01 U 2021 1.1.01.001.08 11018 Indennita' ed altri compensi, corrisposti al personale a tempo determinato/Fonti esterne (TD PROVE NAZ) </t>
  </si>
  <si>
    <t xml:space="preserve">IM20210000123 </t>
  </si>
  <si>
    <t xml:space="preserve">01 U 2021 1.1.02.001.01 11030 Contributi obbligatori per il personale a tempo determinato (INPDAP TD PROVE NAZ) </t>
  </si>
  <si>
    <t xml:space="preserve">IM20210000124 </t>
  </si>
  <si>
    <t xml:space="preserve">01 U 2021 1.1.02.001.01 11030 Contributi obbligatori per il personale a tempo determinato (TFS TD PROVE NAZ) </t>
  </si>
  <si>
    <t xml:space="preserve">IM20210000126 </t>
  </si>
  <si>
    <t xml:space="preserve">01 U 2021 1.1.02.001.01 11030 Contributi obbligatori per il personale a tempo determinato (INPS DISOCCUPAZIONE TD PROVE NAZ) </t>
  </si>
  <si>
    <t xml:space="preserve">IM20210000127 </t>
  </si>
  <si>
    <t xml:space="preserve">01 U 2021 1.2.01.001.01 12004 IRAP a carico dell'ente sugli emolumenti al personale a tempo determinato/Fonti esterne (TD PROVE NAZ) </t>
  </si>
  <si>
    <t xml:space="preserve">IM20210000140 </t>
  </si>
  <si>
    <t xml:space="preserve">Prot. 1626 del 16/03/2021 - CIG Z1230ED2DC Servizio di manutenzione straordinario impianti Descrizione elettrici, idrici-sanitari - Affidamento diretto (art. 36, c. 2, lett. A, D.Lgs. 50/2016). - ID 651237 Servizio di manutenzione ordinaria degli impianti </t>
  </si>
  <si>
    <t xml:space="preserve">01 U 2021 2.2.3.006.999 22027 Manutenzione straordinaria immobili in locazione, in comodato o in uso (FOE) </t>
  </si>
  <si>
    <t xml:space="preserve">IM20210000146 </t>
  </si>
  <si>
    <t xml:space="preserve">Prot. 1713 del 22/03/2021 - Lotto CIG Z3D310E423 - Stipula ODA n. 6084485. Affidamento direttodlgs 50 art 36 comma 2 lettera a) servizio recupero dati (Area 5 Innovazione e Sviluppo) e restituzione. restituzione - ID: 651575/2021. Servizio recupero dati p </t>
  </si>
  <si>
    <t xml:space="preserve">01 U 2021 1.3.01.002.06 13011 Materiale informatico (FOE) </t>
  </si>
  <si>
    <t xml:space="preserve">IM20210000168 </t>
  </si>
  <si>
    <t xml:space="preserve">ID 654789 Erogazione contributo di € 350,00 per le Istituzioni scolastiche secondarie di secondo grado campione aderenti al Progetto di Ricerca di Rilevante Interesse Nazionale (PRIN) dal titolo “Evaluating the School-Work Alternance: a longitudinal study </t>
  </si>
  <si>
    <t xml:space="preserve">01 U 2021 1.3.02.099.99 13115 Altri servizi non altrimenti classificabili (PRIN 2017 DM 984/2018 Convenzioni) </t>
  </si>
  <si>
    <t xml:space="preserve">IM20210000170 </t>
  </si>
  <si>
    <t xml:space="preserve">01 U 2021 1.1.01.001.08 11018 Indennita' ed altri compensi, corrisposti al personale a tempo determinato/Fonti esterne (TDPON VALUE) </t>
  </si>
  <si>
    <t xml:space="preserve">IM20210000171 </t>
  </si>
  <si>
    <t xml:space="preserve">01 U 2021 1.1.02.001.01 11030 Contributi obbligatori per il personale a tempo determinato (INPDAP TDPON VALUE) </t>
  </si>
  <si>
    <t xml:space="preserve">IM20210000172 </t>
  </si>
  <si>
    <t xml:space="preserve">01 U 2021 1.1.02.001.01 11030 Contributi obbligatori per il personale a tempo determinato (TFS TDPON VALUE) </t>
  </si>
  <si>
    <t xml:space="preserve">IM20210000173 </t>
  </si>
  <si>
    <t xml:space="preserve">01 U 2021 1.1.02.001.01 11030 Contributi obbligatori per il personale a tempo determinato (INAIL TDPON VALUE) </t>
  </si>
  <si>
    <t xml:space="preserve">IM20210000174 </t>
  </si>
  <si>
    <t xml:space="preserve">01 U 2021 1.1.02.001.01 11030 Contributi obbligatori per il personale a tempo determinato (INPS DISOCCUPAZIONE TDPON VALUE) </t>
  </si>
  <si>
    <t xml:space="preserve">IM20210000175 </t>
  </si>
  <si>
    <t xml:space="preserve">01 U 2021 1.2.01.001.01 12004 IRAP a carico dell'ente sugli emolumenti al personale a tempo determinato/Fonti esterne (TDPON VALUE) </t>
  </si>
  <si>
    <t xml:space="preserve">IM20210000184 </t>
  </si>
  <si>
    <t xml:space="preserve">Assegni al nucleo familiare - Anno 2021 - Ricerca </t>
  </si>
  <si>
    <t xml:space="preserve">01 U 2021 1.1.2.002.01 11033 Assegni familiari corrisposti a personale a tempo indeterminato (TI FOE RICERCA) </t>
  </si>
  <si>
    <t xml:space="preserve">IM20210000185 </t>
  </si>
  <si>
    <t xml:space="preserve">Assegni al nucleo familiare - Anno 2021 - Amministrazione </t>
  </si>
  <si>
    <t xml:space="preserve">01 U 2021 1.1.2.002.01 11033 Assegni familiari corrisposti a personale a tempo indeterminato (TI FOE) </t>
  </si>
  <si>
    <t xml:space="preserve">IM20210000187 </t>
  </si>
  <si>
    <t xml:space="preserve">Incarico prot. 2313/2021 per l’acquisto della licenza d’uso annuale del software “RefWorks”. CIG ZC431454B5 </t>
  </si>
  <si>
    <t xml:space="preserve">01 U 2021 1.3.2.007.06 13060 Licenze d'uso per software (FOE) </t>
  </si>
  <si>
    <t xml:space="preserve">IM20210000190 </t>
  </si>
  <si>
    <t xml:space="preserve">Prot. MISS 15 del 2021. Oggetto della missione: Definizione del disegno sperimentale delle prove multistage (MSAT) Unibo. Spese TAB PI. Bologna 12/04/2021. PROVE NAZ (TAB 190/2021 - AG 191/2021 - FEE 192/2021) </t>
  </si>
  <si>
    <t xml:space="preserve">01 U 2021 1.3.2.002.01 13030 Missioni del personale dipendente (PROVE NAZ) </t>
  </si>
  <si>
    <t xml:space="preserve">IM20210000193 </t>
  </si>
  <si>
    <t xml:space="preserve">Prot. MISS 11 del 2021. Oggetto della missione: Sopralluogo materiali PISA 2022 FT. Spese TAB PI. Pomezia 15/02/2021. INDAG INTER </t>
  </si>
  <si>
    <t xml:space="preserve">01 U 2021 1.3.2.002.01 13030 Missioni del personale dipendente (INDAG INTER) </t>
  </si>
  <si>
    <t xml:space="preserve">IM20210000195 </t>
  </si>
  <si>
    <t xml:space="preserve">Prot. MISS 14 del 2021. Oggetto della missione: Allestimento materiali PISA 2022 FT. Spese TAB PI. Pomezia 05/03/2021. INDAG INTER </t>
  </si>
  <si>
    <t xml:space="preserve">IM20210000196 </t>
  </si>
  <si>
    <t xml:space="preserve">Prot. 2285/2021 AQ 3804/22018 Det. 31/2021 CIG 7380724E1C Fascic.7.2/2021/79 ID 658123 Produzione volume monografico: OCSE PISA 2018: i risultati degli studenti italiani in lettura matematica e scienze; OCSE PISA 2018: i risultati degli studenti italiani i </t>
  </si>
  <si>
    <t xml:space="preserve">01 U 2021 1.3.2.099.99 13115 Altri servizi non altrimenti classificabili (INDAG INTER stampa e diffusione di approfondimenti tematici) </t>
  </si>
  <si>
    <t xml:space="preserve">IM20210000197 </t>
  </si>
  <si>
    <t xml:space="preserve">ID 658127 Produzione volume monografico: IEA TIMSS 2019: i risultati degli studenti italiani in matematica e scienze-ACCORDO QUADRO PROT. N. 3804 DEL 29 MARZO 2018 CIG 7380724E1C FASC.7.2|2021|80 </t>
  </si>
  <si>
    <t xml:space="preserve">IM20210000210 </t>
  </si>
  <si>
    <t xml:space="preserve">Prot. MISS 24 del 2021. Oggetto della missione: Definizione del disegno sperimentale delle prove multistage (MSAT) Unibo. Spese TAB PI. Bologna 03/05/2021. PROVE NAZ (TAB 210/2021 - AG 211/2021 - FEE 212/2021) </t>
  </si>
  <si>
    <t xml:space="preserve">IM20210000242 </t>
  </si>
  <si>
    <t xml:space="preserve">Prot. MISS 26 del 2021. Oggetto della missione: Incontro Fondazione Bolton: La dispersione scolastica. Spese TAB PI. Milano 07/05/2021. PROVE NAZ (TAB 242/2021 - AG 243/2021 - FEE 244/2021) </t>
  </si>
  <si>
    <t xml:space="preserve">IM20210000253 </t>
  </si>
  <si>
    <t xml:space="preserve">Prot. MISS 29/2021. Oggetto della missione: Controlli di qualità nazionali PIRLS 2021 MS. Spese TAB PI. Padova 03-04/05/2021. INDAG INTER (TAB 253/2021 - AG 254/2021 - FEE 255/2021) </t>
  </si>
  <si>
    <t xml:space="preserve">IM20210000263 </t>
  </si>
  <si>
    <t xml:space="preserve">CICCONI GIULIA(0005784) </t>
  </si>
  <si>
    <t xml:space="preserve">Prot. MISS 34/2021. Oggetto della missione: Controlli di qualità nazionali PIRLS 2021 MS. Spese TAB PI. Pisa 28/04/2021. INDAG INTER (PER LIQUIDAZ COLLAB, CONTROLLARE DATI ANAGRAFICI SU WINCOFIN) </t>
  </si>
  <si>
    <t xml:space="preserve">IM20210000267 </t>
  </si>
  <si>
    <t xml:space="preserve">Prot. MISS 35/2021. Oggetto della missione: Controlli di qualità PIRLS 2021 MS. Spese TAB PI. Caivano (NA) 28/04/2021. </t>
  </si>
  <si>
    <t xml:space="preserve">IM20210000268 </t>
  </si>
  <si>
    <t xml:space="preserve">Prot. MISS 37/2021. Oggetto della missione: Controlli di qualità PIRLS 2021 MS. Spese TAB PI. Caivano (NA) 28/04/2021. </t>
  </si>
  <si>
    <t xml:space="preserve">IM20210000286 </t>
  </si>
  <si>
    <t xml:space="preserve">CUP F88C15001090006. Prot. MISS 42/2021. Oggetto della missione: Incontro presso Univerità Federico II sul progetto PON VALUE. Spese TAB PI. Napoli 06/05/2021. PON VALUE COD. NAZ. 10.9.3A-FSEPON-INVALSI-2015-1 (TAB 286/2021 - AG 287/2021 - FEE 288/2021) </t>
  </si>
  <si>
    <t xml:space="preserve">01 U 2021 1.3.2.002.01 13030 Missioni del personale dipendente (PON VALUE) </t>
  </si>
  <si>
    <t xml:space="preserve">IM20210000298 </t>
  </si>
  <si>
    <t xml:space="preserve">Prot.2802 del 12/05/2021 CIG Z1231B407B Ordine n.6176929 Id: 663347 Rinnovo certificato di firma digitale qualificata POSTE ITALIANE S.P.A. per Emiliano Carmignani </t>
  </si>
  <si>
    <t xml:space="preserve">IM20210000322 </t>
  </si>
  <si>
    <t xml:space="preserve">Prot. MISS 56/2021. Oggetto della missione: Controlli di qualità nazionali PIRLS 2021 MS. Spese TAB PI. Napoli 16-17/05/2021. INDAG INTER (TAB 322/2021 - AG 323/2021 - FEE 324/2021) </t>
  </si>
  <si>
    <t xml:space="preserve">IM20210000334 </t>
  </si>
  <si>
    <t xml:space="preserve">Prot. MISS 57/2021. Oggetto della missione: Definizione del disegno sperimentale delle prove multistage (MSAT) Unibo. Spese TAB PI. Bologna 03/06/2021. PROVE NAZ (TAB 334/2021 - AG 335/2021 - FEE 336/2021) </t>
  </si>
  <si>
    <t xml:space="preserve">IM20210000340 </t>
  </si>
  <si>
    <t xml:space="preserve">Prot. MISS 63/2021. Oggetto della missione: Controlli di qualità nazionali PIRLS 2021 MS. Spese TAB PI. Viterbo 17/05/2021. INDAG INTER </t>
  </si>
  <si>
    <t xml:space="preserve">IM20210000356 </t>
  </si>
  <si>
    <t xml:space="preserve">Prot. MISS 71/2021. Oggetto della missione: Incontro con formazione professionale - Misurazione delle soft skills. Spese TAB PI. Bolzano 17-20/06/2021. PROVE NAZ (TAB 356/2021 - AG 357/2021 - FEE 358/2021) </t>
  </si>
  <si>
    <t xml:space="preserve">IM20210000393 </t>
  </si>
  <si>
    <t xml:space="preserve">Prot. 4122 del 15/07/2021 - CIG ZAB3270876 - ID 670173 - Attività di formazione del personale connessa alla tutela della salute e della sicurezza nei luoghi di lavoro ai sensi del D.Lgs. n. 81/2008 e ss.mm.ii. </t>
  </si>
  <si>
    <t xml:space="preserve">01 U 2021 1.3.2.004.04 13041 Acquisto di servizi per formazione obbligatoria (FOE) </t>
  </si>
  <si>
    <t xml:space="preserve">IM20210000395 </t>
  </si>
  <si>
    <t xml:space="preserve">Compensi CDA Decreto Ministeriale - prot. n. 565 del 3 agosto 2017 (COMPONENTE X 5 MESI AGOSTO-DICEMBRE) - Decreto Ministeriale - prot. n. 566 del 3 agosto 2017  (RICCI) </t>
  </si>
  <si>
    <t xml:space="preserve">01 U 2021 1.3.02.001.08 13029 Compensi agli organi istituzionali di revisione, di controllo ed altri incarichi istituzionali (CDA FOE) </t>
  </si>
  <si>
    <t xml:space="preserve">IM20210000396 </t>
  </si>
  <si>
    <t xml:space="preserve">Compenso Collegio De Rosa D.M. 393/2018 del 14 maggio 2018 - Salini D.M. n. 369 del 22 luglio 2020 - D'Amato D.M. 80/2021 16 marzo 2021 </t>
  </si>
  <si>
    <t xml:space="preserve">01 U 2021 1.3.02.001.08 13029 Compensi agli organi istituzionali di revisione, di controllo ed altri incarichi istituzionali (REVISORI FOE) </t>
  </si>
  <si>
    <t xml:space="preserve">IM20210000398 </t>
  </si>
  <si>
    <t xml:space="preserve">IRAP SU COMPENSI SU PRESIDENTE-CDA-COLLEGIO REVISORI-CONSIGLIO SCIENTIFICO ANNO 2021 </t>
  </si>
  <si>
    <t xml:space="preserve">01 U 2021 1.2.01.001.01 11027 IRAP - Altre spese per il personale (ORGANI ISTITUZIONALI FOE) </t>
  </si>
  <si>
    <t xml:space="preserve">IM20210000399 </t>
  </si>
  <si>
    <t xml:space="preserve">INPS SU COMPENSI SU PRESIDENTE-CDA-COLLEGIO REVISORI-CONSIGLIO SCIENTIFICO ANNO 2021 </t>
  </si>
  <si>
    <t xml:space="preserve">01 U 2021 1.1.02.001.01 11027 Contributi obbligatori - Altre spese per il personale (ORGANI ISTITUZIONALE FOE) </t>
  </si>
  <si>
    <t xml:space="preserve">IM20210000400 </t>
  </si>
  <si>
    <t xml:space="preserve">INAIL SU COMPENSI SU PRESIDENTE-CDA-COLLEGIO REVISORI-CONSIGLIO SCIENTIFICO ANNO 2021 </t>
  </si>
  <si>
    <t xml:space="preserve">IM20210000406 </t>
  </si>
  <si>
    <t xml:space="preserve">Prot. MISS 74/2021. Oggetto della missione: Consiglio scientifico. Spese TAB PE. Roma 21/06/2021. ORGANI ISTITUZIONALI (TAB 406/2021 - AG 407/2021 - FEE 408/2021) </t>
  </si>
  <si>
    <t xml:space="preserve">01 U 2021 1.3.2.001.02 13028 Organi istituzionali dell'amministrazione - Rimborsi (FOE) </t>
  </si>
  <si>
    <t xml:space="preserve">IM20210000423 </t>
  </si>
  <si>
    <t xml:space="preserve">Incarico prot 3794/2021. CIG Z5E323C8DC Aquisto licenza LimeSurvey Pro hosting - ENTERPRISE - Area 2 </t>
  </si>
  <si>
    <t xml:space="preserve">01 U 2021 1.3.02.007.06 13060 Licenze d'uso per software (PROVE NAZ) </t>
  </si>
  <si>
    <t xml:space="preserve">IM20210000442 </t>
  </si>
  <si>
    <t xml:space="preserve">ID: 676679/2021. Seminario coordinatori. Spese TAB PI. Dobbiaco 12-16/07/2020. PROVE NAZ. Fasc. 2.5|2021|192 </t>
  </si>
  <si>
    <t xml:space="preserve">IM20210000443 </t>
  </si>
  <si>
    <t xml:space="preserve">Prot. MISS 89/2021. Oggetto della missione: Rilevazioni di matematica per la scuola primaria. Spese TAB PI. Bressanone 19-21/07/2021. PROVE NAZ (TAB 443/2021 - AG 444/2021 - FFE 447/2021) </t>
  </si>
  <si>
    <t xml:space="preserve">IM20210000446 </t>
  </si>
  <si>
    <t xml:space="preserve">01 U 2021 2.2.03.002.01 22021 Sviluppo software e manutenzione evolutiva (FOE) </t>
  </si>
  <si>
    <t xml:space="preserve">IM20210000451 </t>
  </si>
  <si>
    <t xml:space="preserve">ID: 677415/2021. Seminario coordinatori. Spese TAB PE. Dobbiaco 15-16/07/2020. PROVE NAZ. Fasc. 2.5|2021|192 </t>
  </si>
  <si>
    <t xml:space="preserve">01 U 2021 1.3.2.002.02 13033 Indennità di missione e di trasferta - Personale esterno (PROVE NAZ) </t>
  </si>
  <si>
    <t xml:space="preserve">IM20210000453 </t>
  </si>
  <si>
    <t xml:space="preserve">ASSOCIAZIONE PAIADEIA(0005833) </t>
  </si>
  <si>
    <t xml:space="preserve">Incarico prot. 5110/2021 - CIG Z54327AA52. Partecipazione da remoto della dott.ssa Papa Ornella alla Scuola Estiva sul Metodo e la ricerca Sociale (paideiascuoleestive.it), dal 30 agosto al 3 settembre 2021.F. 7.2|2021|92. </t>
  </si>
  <si>
    <t xml:space="preserve">01 U 2021 1.3.2.004.99 13042 Acquisto di servizi per la formazione generica e discrezionale (FOE) </t>
  </si>
  <si>
    <t xml:space="preserve">IM20210000456 </t>
  </si>
  <si>
    <t xml:space="preserve">Prot.4404/2021 CIG ZAB327F9A8 RDO N.2839970 Id: 677363 Rinnovo sottoscrizione abbonamenti online Franco Angeli 2021/2022 </t>
  </si>
  <si>
    <t xml:space="preserve">01 U 2021 1.3.1.001.01 13001 Giornali e riviste (FOE) </t>
  </si>
  <si>
    <t xml:space="preserve">IM20210000464 </t>
  </si>
  <si>
    <t xml:space="preserve">Libreria Scientifica Dr. Lucio de Biasio(0004697) </t>
  </si>
  <si>
    <t xml:space="preserve">Prot.4405/2021 RDO 2842095 CIG Z10328A69A Id: 679603 Acquisto monografie per mantenere aggiornato il catalogo della Biblioteca con le monografie richieste dai ricercatori </t>
  </si>
  <si>
    <t xml:space="preserve">01 U 2021 2.2.1.099.01 22024 Materiale bibliografico (FOE) </t>
  </si>
  <si>
    <t xml:space="preserve">IM20210000466 </t>
  </si>
  <si>
    <t xml:space="preserve">Luca Ghirotto(0005803) </t>
  </si>
  <si>
    <t xml:space="preserve">Prot.4759 del 13/09/2021 - CIG ZED33037C4 - Corso di formazione “Revisioni sistematiche e ricerca qualitativa” - Id: 680447 Progettazione e conduzione di un laboratorio di scrittura scientifica sulla revisione sistematica nell’ambito delle scienze sociali, </t>
  </si>
  <si>
    <t xml:space="preserve">IM20210000480 </t>
  </si>
  <si>
    <t xml:space="preserve">Prot. MISS 97/2021. Oggetto della missione: La valutazione formativa per il miglioramento. UNIBO. Spese TAB PI. Bologna 01-02/09/2021. PROVE NAZ (TAB 480/2021 - AG 481/2021 - FEE 482/2021) </t>
  </si>
  <si>
    <t xml:space="preserve">IM20210000490 </t>
  </si>
  <si>
    <t xml:space="preserve">Incarico 4536/2021 .ID 682667 del 30/07/2021. Richiesta di acquisto Servizi ETS - Educational Testing Service per le opzioni nazionali richieste dall’INVALSI per l'indagine internazionale OCSE PISA 2022 MS. In sostituzione imp 1323/2020 ( da radiare) </t>
  </si>
  <si>
    <t xml:space="preserve">01 U 2021 1.3.02.099.99 13115 Altri servizi non altrimenti classificabili (INDAG INTER Servizi ETS) </t>
  </si>
  <si>
    <t xml:space="preserve">IM20210000493 </t>
  </si>
  <si>
    <t xml:space="preserve">Incarico prot.6017/2021. CONTRATTO SU ACCORDO QUADRO CONSIP SPC CLOUD. RTI Telecom Italia spa, Enterprise services italia. CIG Z0632B01D6 Servizio di Cloud Computing 2021 per realizzare un'infrastruttura di Cloud dedicata alle applicazioni di supporto al </t>
  </si>
  <si>
    <t xml:space="preserve">IM20210000513 </t>
  </si>
  <si>
    <t xml:space="preserve">ID 686379/2021. CUP F87C19000050005. Oggetto della missione: Convegno AIS. Spese TAB PI. Cagliari 09-12/09/2021. PRIN Prot. 20173SNL9B. (AG 511/2021 - FEE 512/2021 - TAB 513/2021) </t>
  </si>
  <si>
    <t xml:space="preserve">01 U 2021 1.3.2.002.01 13030 Missioni del personale dipendente (PRIN 2017 DM 984/2018) </t>
  </si>
  <si>
    <t xml:space="preserve">IM20210000515 </t>
  </si>
  <si>
    <t xml:space="preserve">01 U 2021 1.3.02.019.03 13102 Servizi per l'interoperibilità e la cooperazione (INDAG INTERN) </t>
  </si>
  <si>
    <t xml:space="preserve">IM20210000546 </t>
  </si>
  <si>
    <t xml:space="preserve">ESPANET ITALIA(0005346) </t>
  </si>
  <si>
    <t xml:space="preserve">id 685981/2021 - Richiesta adesione all'associazione scientifica ESPAnet - Italia </t>
  </si>
  <si>
    <t xml:space="preserve">01 U 2021 1.3.2.099.03 13108 Quote di iscrizione ad associazioni (PROVE NAZ) </t>
  </si>
  <si>
    <t xml:space="preserve">IM20210000556 </t>
  </si>
  <si>
    <t xml:space="preserve">01 U 2021 1.3.2.099.99 13115 Altri servizi non altrimenti classificabili (INDAG INTER Convenzioni) </t>
  </si>
  <si>
    <t xml:space="preserve">IM20210000557 </t>
  </si>
  <si>
    <t xml:space="preserve">ID: 688613/2021. Oggetto della missione: Long-Term socio-economic consequences of the Covid-19 Pandemic. Fondazione ing. Rodolfo Debenedetti Milano. 9 Ottobre 2021. Spese TAB PI. PROVE NAZ (TAB 557/2021 - AG 558/2021 - FEE 559/2021) </t>
  </si>
  <si>
    <t xml:space="preserve">IM20210000572 </t>
  </si>
  <si>
    <t xml:space="preserve">ID: 689441/2021. CIG 7432554198. Oggetto della missione: Convegno “Scienze al femminile” e incontro Istituto E. Fermi. Bologna 15 – 16 ottobre 2021. Spese TAB PI. ORG ISTIT (AG 570/2021 - FEE 571/2021 - TAB 572/2021) </t>
  </si>
  <si>
    <t xml:space="preserve">IM20210000576 </t>
  </si>
  <si>
    <t xml:space="preserve">01 U 2021 1.3.2.005.02 13044 Telefonia mobile (FOE) </t>
  </si>
  <si>
    <t xml:space="preserve">IM20210000581 </t>
  </si>
  <si>
    <t xml:space="preserve">Prot. 5894/2021 - CIG ZDD3383A84 - Acquisizione e-books su piattaforma EBSCOhost. F: 7.2|2021|96 </t>
  </si>
  <si>
    <t xml:space="preserve">IM20210000599 </t>
  </si>
  <si>
    <t xml:space="preserve">Id. 693791/2021. Oggetto della missione: Festival della Cultura Tecnica. Bologna 27 ottobre 2021. Spese TAB PI. ORG ISTIT (AG 597/2021 - FEE 598/2021 - TAB 599/2021) </t>
  </si>
  <si>
    <t xml:space="preserve">IM20210000602 </t>
  </si>
  <si>
    <t xml:space="preserve">Id. 693793/2021. Oggetto della missione: Convegno ANDIS. Jesolo 28 - 29 ottobre 2021. Spese TAB PI. ORG ISTIT (AG 600/2021 - FEE 601/2021 - TAB 602/2021) </t>
  </si>
  <si>
    <t xml:space="preserve">IM20210000606 </t>
  </si>
  <si>
    <t xml:space="preserve">Id. 693795/2021. Oggetto della missione: Formazione neo-DS Emilia Romagna. Bologna 25 ottobre 2021. Spese TAB PI. ORG ISTIT (AG 604/2021 - FEE 605/2021 - TAB 606/2021) </t>
  </si>
  <si>
    <t xml:space="preserve">IM20210000607 </t>
  </si>
  <si>
    <t xml:space="preserve">IM20210000609 </t>
  </si>
  <si>
    <t xml:space="preserve">INVERNIZZI ERNESTO(0007258) </t>
  </si>
  <si>
    <t xml:space="preserve">Prot. 5905/2021 CIG Z93338A9F4 Id: 693483. Acquisto materiale sanitario e dispositivi di protezione anticovid-19. F. 11.5|2021|70 </t>
  </si>
  <si>
    <t xml:space="preserve">01 U 2021 1.3.1.005 13017 Medicinali e altri beni di consumo sanitario (FOE) </t>
  </si>
  <si>
    <t xml:space="preserve">IM20210000634 </t>
  </si>
  <si>
    <t xml:space="preserve">INPDAP SU Id: 686501 Panciroli-Poliandri-Di Chiaccio-Romiti-Caponera-Morelli Commissione Deter. n. 16/2021 Deter. n.193/2020 </t>
  </si>
  <si>
    <t xml:space="preserve">01 U 2021 1.4.01.003.01 11042 Contributi obbligatori per le Collaborazioni Fonti esterne (INPDAP/INAIL Componenti commissioni concorso selezione FOE) </t>
  </si>
  <si>
    <t xml:space="preserve">IM20210000637 </t>
  </si>
  <si>
    <t xml:space="preserve">INPDAP SU Id: 686601 Commissione Determ. n.12/2021 Cesareni-Migliozzi-mastrogiovanni-Nesci Determ. n.158 Prot.4812/2020 rettificata con Determi. n.177/2020 </t>
  </si>
  <si>
    <t xml:space="preserve">IM20210000640 </t>
  </si>
  <si>
    <t xml:space="preserve">INPDAP SU Id: 689095 Commissione Disposp. Presid. n.8/2020 Fiori-Ronconi-Palmiero-Nesci Dirett. n.40/2020 modificata dalla Det. n.44/2020 </t>
  </si>
  <si>
    <t xml:space="preserve">IM20210000641 </t>
  </si>
  <si>
    <t xml:space="preserve">IRAP SU Id: 689095 Commissione Disposp. Presid. n.8/2020 Fiori-Ronconi-Palmiero-Nesci Dirett. n.40/2020 modificata dalla Det. n.44/2020 </t>
  </si>
  <si>
    <t xml:space="preserve">01 U 2021 1.2.01.001.01 12008 IRAP su emolumenti Collaborazioni Fonti esterne (Componenti commissioni concorso selezione FOE) </t>
  </si>
  <si>
    <t xml:space="preserve">IM20210000656 </t>
  </si>
  <si>
    <t xml:space="preserve">AGENZIA DELLE ENTRATE(0003579) </t>
  </si>
  <si>
    <t xml:space="preserve">Prot. 4114/2021 Regolarità INPS contributiva posizione 7055526431 (euro 182,47) - 7000 (euro 320,32) - 7055526431 (euro 137,47) </t>
  </si>
  <si>
    <t xml:space="preserve">01 U 2021 1.2.1.099.99 12018 Altre imposte e tasse a carico dell'ente (FOE) </t>
  </si>
  <si>
    <t xml:space="preserve">IM20210000667 </t>
  </si>
  <si>
    <t xml:space="preserve">Id: 697601/2021. Concorso n. 1 (uno) posto per il profilo di CTER (VI) livello professionale, per l’Area della ricerca valutativa. Spese TAB PE. Prova Scritta. Roma 2 novembre 2021. Fasc. 2.5|2021|198 </t>
  </si>
  <si>
    <t xml:space="preserve">01 U 2021 1.3.2.099.05 13109 Spese per componenti commissioni concorso e selezione del personale (FOE) </t>
  </si>
  <si>
    <t xml:space="preserve">IM20210000670 </t>
  </si>
  <si>
    <t xml:space="preserve">CIG 7432554198. Id: 698365/2021. Riunione commissione per assunzione di n.2 (due) unità di Tecnologo III liv. in applicazione dell’art. 22, comma 15 del D.lgs. n.75/2017, per il Settore della Ricerca valutativa. Spesa TAB PE. Roma 29 ottobre 2021. Fasc. </t>
  </si>
  <si>
    <t xml:space="preserve">IM20210000671 </t>
  </si>
  <si>
    <t xml:space="preserve">Prot.6091 dell'8/11/2021 - Acquisto Materiale di cancelleria personalizzata per il VI Seminario, che si terrà Roma 25-28 Novembre 2021 - CIG ZEB33B905BID 698277 - Richiesta cancelleria personalizzata VI Seminario, Roma 25-28 Novembre 2021 </t>
  </si>
  <si>
    <t xml:space="preserve">01 U 2021 1.3.1.002.01 13003 Carta, cancelleria e stampati (PROVE NAZ) </t>
  </si>
  <si>
    <t xml:space="preserve">IM20210000673 </t>
  </si>
  <si>
    <t xml:space="preserve">BORGONOVI FRANCESCA(0004227) </t>
  </si>
  <si>
    <t xml:space="preserve">ID. 699323/2021. Oggetto della missione: Partecipazione al consiglio scientifico. Roma 12 novembre 2021. Spese TAB PE. ORG ISTIT (TAB 673/2021 - AG 674/2021 - FEE 675/2021) </t>
  </si>
  <si>
    <t xml:space="preserve">IM20210000676 </t>
  </si>
  <si>
    <t xml:space="preserve">ID. 699325/2021. Oggetto della missione: Presentazione del libro di Giancarlo Cerini “ATLANTE DELLE RIFORME (im)POSSIBILI”. Forlì 9 novembre 2021 Spese TAB PE. ORG ISTIT (TAB 676/2021 - AG 677/2021 - FEE 678/2021) </t>
  </si>
  <si>
    <t xml:space="preserve">IM20210000680 </t>
  </si>
  <si>
    <t xml:space="preserve">AMICI MONICA(0001071) </t>
  </si>
  <si>
    <t xml:space="preserve">Sentenza AMICI M. n.3157/2021 Delibera n.50/2021 Id: 693173 - LIQUIDAZIONE SENTENZA </t>
  </si>
  <si>
    <t xml:space="preserve">01 U 2021 1.10.05.004.0 10013 Oneri da contenzioso (FOE) </t>
  </si>
  <si>
    <t xml:space="preserve">IM20210000686 </t>
  </si>
  <si>
    <t xml:space="preserve">ID. 699553/2021. Oggetto della missione: Incontro istituzionale INVALSI - INDIRE. Firenze 8 novembre 2021. Spese TAB PE. ORG ISTIT (TAB 686/2021 - AG 687/2021 - FEE 688/2021) </t>
  </si>
  <si>
    <t xml:space="preserve">IM20210000689 </t>
  </si>
  <si>
    <t xml:space="preserve">ID. 699551/2021. Oggetto della missione: Incontro istituzionale INVALSI - INDIRE. Firenze 8 novembre 2021. Spese TAB. ORG ISTIT (TAB 689/2021 - AG 687/2021 - FEE 688/2021) </t>
  </si>
  <si>
    <t xml:space="preserve">IM20210000697 </t>
  </si>
  <si>
    <t xml:space="preserve">GIOVANNINI STEFANO(0005871) </t>
  </si>
  <si>
    <t xml:space="preserve">ID. 700507/2021. Oggetto della missione: Prova scritta concorso Determinazione 52/2021. Spese TAB PE. Roma 08-09/11/2021. FOE (TAB 697/2021 - AG 698/2021 - FEE 699/2021) (COMPLETARE ANAGRAFICA CON IBAN) </t>
  </si>
  <si>
    <t xml:space="preserve">IM20210000700 </t>
  </si>
  <si>
    <t xml:space="preserve">CUP F87C19000050005. ID. 700493/2021. Oggetto della missione: Seminario del 16 novembre 2021 “I PCTO: una bussola per gli studenti? Roma. Spesa TAB PE. PRIN (TAB 700/2021 - AG 701/2021 - FEE 702/2021) </t>
  </si>
  <si>
    <t xml:space="preserve">01 U 2021 1.3.2.002.02 13033 Indennità di missione e di trasferta - Personale esterno (PRIN 2017 DM 984/2018) </t>
  </si>
  <si>
    <t xml:space="preserve">IM20210000703 </t>
  </si>
  <si>
    <t xml:space="preserve">Fondo Incentivante Art. 19 Prot. 4544/2021 (All. n. 8) comprensivo della quota per il compenso art. 3 fondo incentivazione (I-III liv. e IV-VIII liv.) </t>
  </si>
  <si>
    <t xml:space="preserve">01 U 2021 1.1.01.001.04 11004 Indennita' ed altri compensi, corrisposti al personale a tempo indeterminato (FOE TI FONDO INCENTIVANTE) </t>
  </si>
  <si>
    <t xml:space="preserve">IM20210000709 </t>
  </si>
  <si>
    <t xml:space="preserve">ELAR DIVISION(0007259) </t>
  </si>
  <si>
    <t xml:space="preserve">Prot. 7173/2021. CIG Fornitura materiale hardware.Richiesta hardware utenti novembre 2021 necessario per consentire lo svolgimento delle attività lavorative, anche da remoto, del personale. F. 11.5|2021|71 </t>
  </si>
  <si>
    <t xml:space="preserve">01 U 2021 2.2.1.007.02 22014 Postazioni di lavoro (FOE) </t>
  </si>
  <si>
    <t xml:space="preserve">IM20210000716 </t>
  </si>
  <si>
    <t xml:space="preserve">ID. 702885/2021. Oggetto della missione: Incontro SIRD e ricercatori INVALSI. Roma 24-26 novembre 2021. Spesa TAB PE. ORG ISTIT (TAB 716/2021 - AG 717/2021 - FEE 718/2021) </t>
  </si>
  <si>
    <t xml:space="preserve">IM20210000719 </t>
  </si>
  <si>
    <t xml:space="preserve">ID. 702887/2021. Oggetto della missione: UNIBO – Vertical Scaling. Bologna 29 – 30 novembre 2021. Spesa TB PI. ORG ISTIT (TAB 719/2021 - AG 720/2021 - FEE 721/2021) </t>
  </si>
  <si>
    <t xml:space="preserve">IM20210000725 </t>
  </si>
  <si>
    <t xml:space="preserve">COMPONENTI COMMISSIONI(0004213) </t>
  </si>
  <si>
    <t xml:space="preserve">ID. 703493/2021 - LORDO SU DIVERSE COMMISSIONI PER SELEZIONI DI PERSONALE (1 RIC DM 614/2021 - 1 TECN DET. 52/2021 - 4 RIC DM 802/2020 DET. 94/2021 - 1 CTER DET. 13/2021 - 1 CAMM L. 68/99 DET. 40/2021 - DIFF. COMMISSIONI NESCI E MORELLI) Det. 85-142/2021 D </t>
  </si>
  <si>
    <t xml:space="preserve">IM20210000726 </t>
  </si>
  <si>
    <t xml:space="preserve">ID. 703493/2021 - INPDAP SU LORDO PER DIVERSE COMMISSIONI PER SELEZIONI DI PERSONALE (1 RIC DM 614/2021 - 1 TECN DET. 52/2021 - 4 RIC DM 802/2020 DET. 94/2021 - 1 CTER DET. 13/2021 - 1 CAMM L. 68/99 DET. 40/2021 - DIFF. COMMISSIONI NESCI E MORELLI) Det. 85 </t>
  </si>
  <si>
    <t xml:space="preserve">IM20210000727 </t>
  </si>
  <si>
    <t xml:space="preserve">ID. 703493/2021 - IRAP SU LORDO PER DIVERSE COMMISSIONI PER SELEZIONI DI PERSONALE (1 RIC DM 614/2021 - 1 TECN DET. 52/2021 - 4 RIC DM 802/2020 DET. 94/2021 - 1 CTER DET. 13/2021 - 1 CAMM L. 68/99 DET. 40/2021 - DIFF. COMMISSIONI NESCI E MORELLI) Det. 85-1 </t>
  </si>
  <si>
    <t xml:space="preserve">IM20210000729 </t>
  </si>
  <si>
    <t xml:space="preserve">ID. 703493/2021 - INAIL SU LORDO PER DIVERSE COMMISSIONI PER SELEZIONI DI PERSONALE (1 RIC DM 614/2021 - 1 TECN DET. 52/2021 - 4 RIC DM 802/2020 DET. 94/2021 - 1 CTER DET. 13/2021 - 1 CAMM L. 68/99 DET. 40/2021 - DIFF. COMMISSIONI NESCI E MORELLI) Det. 85- </t>
  </si>
  <si>
    <t xml:space="preserve">IM20210000734 </t>
  </si>
  <si>
    <t xml:space="preserve">ID. 703749/2021. Oggetto della missione: Misurazione scale verticali degli apprendimenti. Bari 22 – 23 novembre 2021. Spese TAB PI. ORG ISTIT (TAB 734/2021 - AG 735/2021 - FEE 736/2021) </t>
  </si>
  <si>
    <t xml:space="preserve">IM20210000757 </t>
  </si>
  <si>
    <t xml:space="preserve">PAVOLINI EMMANUELE(0004637) </t>
  </si>
  <si>
    <t xml:space="preserve">ID: 703949/2021. VI Seminario "I dati INVALSI: uno strumento per la ricerca e la didattica" (25-28 novembre 2021). Spese TAB PE. Roma 25-28/11/2021. PROVE NAZ. Fasc. 2.5|2021|189 </t>
  </si>
  <si>
    <t xml:space="preserve">IM20210000758 </t>
  </si>
  <si>
    <t xml:space="preserve">ID 705323 Servizio visite mediche periodiche - Convenzione Univ. Tor. Vergata. CIG ZC628C742D - Prot. 4788 del 10/06/2019 - Id: 523209 Servizio di sorveglianza sanitaria Trienno 2019/2022 art. 18 del D. Lgs. 81/2008 e s.m.i., prevede quale obbligo del dat </t>
  </si>
  <si>
    <t xml:space="preserve">01 U 2021 1.3.2.018.01 13101 Spese per accertamenti sanitari, ivi comprese le spese per visite fiscali (FOE) </t>
  </si>
  <si>
    <t xml:space="preserve">IM20210000764 </t>
  </si>
  <si>
    <t xml:space="preserve">Prot. MISS 137/2021. Oggetto della missione: Traguardi di apprendimento e standard di misurazione. Spese TAB PI. L'Aquila 03-04/12/2021. ORAG ISTIT (TAB 764/2021 - AG 765/2021 - FEE 766/2021) </t>
  </si>
  <si>
    <t xml:space="preserve">IM20210000775 </t>
  </si>
  <si>
    <t xml:space="preserve">CUP F88C15001090006. Prot. MISS 140, 141, 142, 143 e 145 del 2021. Oggetto della missione: Convegno Finale Progetto FADING PON VALUE. Spese TAB PI. Bologna 10-11/12/2021. PON VALUE 10.9.3.A-FSEPON-INVALSI-2015-1 (TAB 775/2021 - AG 774/2021 - FEE 777/2021) </t>
  </si>
  <si>
    <t xml:space="preserve">IM20210000778 </t>
  </si>
  <si>
    <t xml:space="preserve">CUP F88C15001090006. Prot. MISS 144 del 2021. Oggetto della missione: Convegno Finale Progetto FADING PON VALUE. Spese TAB PE. Bologna 10-11/12/2021. PON VALUE 10.9.3.A-FSEPON-INVALSI-2015-1 </t>
  </si>
  <si>
    <t xml:space="preserve">01 U 2021 1.3.02.002.02 13033 Indennità di missione e di trasferta - Personale esterno (PON VALUE) </t>
  </si>
  <si>
    <t xml:space="preserve">IM20210000793 </t>
  </si>
  <si>
    <t xml:space="preserve">Prot.7262/2021 CIG 7380724E1CProduzione di 2 volumi collettanei dedicati ai contributi di ricerca e la sola revisione di 4 volumi presentati al V Seminario “I dati INVALSI: uno strumento per la ricerca e la didattica”, Roma (25 febbraio – 28 febbraio 20 </t>
  </si>
  <si>
    <t xml:space="preserve">IM20210000809 </t>
  </si>
  <si>
    <t xml:space="preserve">Richiesta 0151-2021 18-19/12/2021 Spese Tab PI Presidente - Milano Bicocca: definizione degli standard di apprendimento </t>
  </si>
  <si>
    <t xml:space="preserve">IM20210000812 </t>
  </si>
  <si>
    <t xml:space="preserve">Richiesta 0152-2021 27-28/12/2021 Spese Tab PI Presidente - Torino UNITO: definizione degli standard di apprendimento </t>
  </si>
  <si>
    <t xml:space="preserve">IM20210000815 </t>
  </si>
  <si>
    <t xml:space="preserve">Richiesta 0153-2021 21-22/12/2021 Spese Tab PE Componente CDA - Roma Incontro ministro Bianchi e attività Istituto </t>
  </si>
  <si>
    <t xml:space="preserve">IM20210000845 </t>
  </si>
  <si>
    <t xml:space="preserve">UNIVERSITA' DI GENOVA-DIP.TO SCIENZE FOR(0002375) </t>
  </si>
  <si>
    <t xml:space="preserve">Richiesta proroga Univeristà di Genova prot. 5193/2021 </t>
  </si>
  <si>
    <t xml:space="preserve">01 U 2021 1.3.02.099.99 13115 Altri servizi non altrimenti classificabili (CONVENZIONI UNIV-ENTI PROVE NAZ) </t>
  </si>
  <si>
    <t xml:space="preserve">IM20210000882 </t>
  </si>
  <si>
    <t xml:space="preserve">ID. 716677/2021. Oggetto della missione: orale concorso tecnologo informatico. Spese TAB. FOE 14/12/2021 (AG 880/2021 - FEE 881/2021 - TAB 882/2021) </t>
  </si>
  <si>
    <t xml:space="preserve">IM20210000888 </t>
  </si>
  <si>
    <t xml:space="preserve">ID. 718577/2021. Oggetto della missione: Inaugurazione anno accademico 2021 – 2022. Università di L’Aquila. L’Aquila 11 – 13 gennaio 2022. Spese TAB PI. ORGAN ISTIT (TAB 888/2021 - AG 889/2021 - FEE 890/2021) </t>
  </si>
  <si>
    <t xml:space="preserve">IM20210000891 </t>
  </si>
  <si>
    <t xml:space="preserve">CASCELLA CLELIA(0003525) </t>
  </si>
  <si>
    <t xml:space="preserve">ID. 718579/2021. Oggetto della missione: Società Italiana di Statistica: Conferenza sui temi educativi. Capua 26 - 28 gennaio 2022. Spese TAB PI. PROVE NAZ (TAB 891/2021 - AG 892/2021 - FEE 893/2021 - CONV 894/2021) </t>
  </si>
  <si>
    <t xml:space="preserve">IM20210000903 </t>
  </si>
  <si>
    <t xml:space="preserve">SIGMA CONSULENZE &amp; SERVIZI - SCS(0007271) </t>
  </si>
  <si>
    <t xml:space="preserve">Prot.8181/2021 ODA N.1978354- CIG Z783495680 numero 1 corso di formazione: Il quadro normativo vigente e le ultime novità in materia di affidamenti di contratti-ID n. 719003/2021 FASC.11.6|2021|453 </t>
  </si>
  <si>
    <t xml:space="preserve">IM20210000920 </t>
  </si>
  <si>
    <t xml:space="preserve">BASICO SRL SERVIZI PER PRIVATI &amp; IMPRESE(0007272) </t>
  </si>
  <si>
    <t xml:space="preserve">PROT. INCARICO N. 920/2022 CIG ZB5349DAA3 Servizio di spedizioni internazionali di strumenti cartacei (fascicoli e/o questionari) inerenti alla somministrazione di indagini internazionali alla IEA-Hamburg FASCICOLO 11.6|2021|455 </t>
  </si>
  <si>
    <t xml:space="preserve">01 U 2021 1.3.2.099.99 13115 Altri servizi non altrimenti classificabili (INDAG INTERN Spedizioni internazionali) </t>
  </si>
  <si>
    <t xml:space="preserve">IM20210000921 </t>
  </si>
  <si>
    <t xml:space="preserve">ID 720159- Implementazione su software esclusivo ideato dalla IEA (International Association for the Evaluation of Educational Achievement) per le codifiche informatizzate delle risposte aperte, data capture delle risposte chiuse dei fascicoli cognitivi e </t>
  </si>
  <si>
    <t xml:space="preserve">01 U 2021 1.3.2.099.99 13115 Altri servizi non altrimenti classificabili (INDAG INTERN Scansione, lettura ottica e servizi collegati) </t>
  </si>
  <si>
    <t xml:space="preserve">IM20210000926 </t>
  </si>
  <si>
    <t xml:space="preserve">Costituzione Anno 2021 del fondo per il finanziamento degli interventi di natura sociale ed assistenziali a favore deidipendenti ai sensi dell'art. 24 del DPR n. 171/1991 e successivamente dell'art. 96 del CCNL triennio 2016-2018 </t>
  </si>
  <si>
    <t xml:space="preserve">01 U 2021 1.1.1.002.99 11024 Benefici di natura assistenziale e sociale (FOE RICERCA) </t>
  </si>
  <si>
    <t xml:space="preserve">IM20210000927 </t>
  </si>
  <si>
    <t xml:space="preserve">01 U 2021 1.1.1.002.99 11024 Benefici di natura assistenziale e sociale (FOE) </t>
  </si>
  <si>
    <t xml:space="preserve">IM20210000929 </t>
  </si>
  <si>
    <t xml:space="preserve">01 U 2021 1.1.1.002.99 11024 Benefici di natura assistenziale e sociale (INDAG INTERN) </t>
  </si>
  <si>
    <t xml:space="preserve">IM20210000930 </t>
  </si>
  <si>
    <t xml:space="preserve">01 U 2021 1.1.1.002.99 11024 Benefici di natura assistenziale e sociale (PROVE NAZ) </t>
  </si>
  <si>
    <t xml:space="preserve">IM20210000931 </t>
  </si>
  <si>
    <t xml:space="preserve">Spese per solleciti di pagamento su energia elettrica verificate nel 2019 e 2018 </t>
  </si>
  <si>
    <t xml:space="preserve">01 U 2021 1.3.2.005.04 13046 Energia elettrica (FOE) </t>
  </si>
  <si>
    <t xml:space="preserve">IM20210000934 </t>
  </si>
  <si>
    <t xml:space="preserve">Spese sanitarie per visite fiscali </t>
  </si>
  <si>
    <t xml:space="preserve">IM20210000935 </t>
  </si>
  <si>
    <t xml:space="preserve">Prot. 1385/2020 Comunicazione n. 0005717517771 Codice atto 06091131729 (Rate trimestrali da 5 a 9 anno 2021 da euro 498,58) </t>
  </si>
  <si>
    <t xml:space="preserve">IM20210000936 </t>
  </si>
  <si>
    <t xml:space="preserve">01 U 2021 1.3.2.099.99 13115 Altri servizi non altrimenti classificabili (FOE) </t>
  </si>
  <si>
    <t xml:space="preserve">IM20210000938 </t>
  </si>
  <si>
    <t xml:space="preserve">ID 728875/2022 MAV CODICE 01030652665881508 del secondo quadrimestre 2021 per il versamento all'ANAC dei contributi di gara 8107699 </t>
  </si>
  <si>
    <t xml:space="preserve">IM20210000943 </t>
  </si>
  <si>
    <t xml:space="preserve">Sel 7/2020 Prot. 4365/2021 Produzione e revisione di prove di lessico 29/07/2021-28/03/2022 </t>
  </si>
  <si>
    <t xml:space="preserve">01 U 2021 1.3.02.010.01 13078 Incarichi libero professionali di studi, ricerca e consulenza (PROVE NAZ) </t>
  </si>
  <si>
    <t xml:space="preserve">IM20210000944 </t>
  </si>
  <si>
    <t xml:space="preserve">Sel 7/2020 Prot. 4363/2021 Produzione di quesiti di matematica 29/07/2021-28/03/2022 </t>
  </si>
  <si>
    <t xml:space="preserve">IM20210000945 </t>
  </si>
  <si>
    <t xml:space="preserve">Sel 7/2020 Prot. 4259/2021 Produzione di quesiti di matematica 23/07/2021-22/03/2022 </t>
  </si>
  <si>
    <t xml:space="preserve">IM20210000946 </t>
  </si>
  <si>
    <t xml:space="preserve">Sel 7/2020 Prot. 3986/2021 Produzione di quesiti di matematica 09/07/2021-08/03/2022 </t>
  </si>
  <si>
    <t xml:space="preserve">IM20210000947 </t>
  </si>
  <si>
    <t xml:space="preserve">Sel 7/2020 Prot. 4364/2021 Produzione di quesiti di matematica 29/07/2021 28/03/2022 </t>
  </si>
  <si>
    <t xml:space="preserve">IM20210000948 </t>
  </si>
  <si>
    <t xml:space="preserve">INAIL su Sel 7/2020 SINISCALCO VIALE BOLONDI SAVIOLI PAOLA BELTRAMINO CIPOLLONE (Imp 1364-943-944-945-946-947/2021) </t>
  </si>
  <si>
    <t xml:space="preserve">01 U 2021 1.1.02.001.01 11030 Contributi obbligatori per consulenti (INPS PROVE NAZ) </t>
  </si>
  <si>
    <t xml:space="preserve">IM20210000966 </t>
  </si>
  <si>
    <t xml:space="preserve">01 U 2021 1.1.02.001.01 11030 Contributi obbligatori per il personale assegni ricerca (INPS PRIN 2017 DM 984/2018) </t>
  </si>
  <si>
    <t xml:space="preserve">IM20210000967 </t>
  </si>
  <si>
    <t xml:space="preserve">01 U 2021 1.1.02.001.01 11030 Contributi obbligatori per il personale assegni ricerca (INAIL PRIN 2017 DM 984/2018) </t>
  </si>
  <si>
    <t xml:space="preserve">IM20210001003 </t>
  </si>
  <si>
    <t xml:space="preserve">SPRINGER NATURE CUSTOMER SERVICE CENTER (0004175) </t>
  </si>
  <si>
    <t xml:space="preserve">CIG 7565009AE8 - Sottoscrizione risorse elettroniche Springer - per formula pluriennale (tre anni)- Incarico n. 8295 del 30/07/2018.Fasc. n. 7.2|2018|37. </t>
  </si>
  <si>
    <t xml:space="preserve">01 U 2021 1.3.02.005.03 13045 Accesso a banche dati e a pubblicazioni on line (FOE) </t>
  </si>
  <si>
    <t xml:space="preserve">IM20210001120 </t>
  </si>
  <si>
    <t xml:space="preserve">IM20210001141 </t>
  </si>
  <si>
    <t xml:space="preserve">ROTUNDI FABRIZIO(0005769) </t>
  </si>
  <si>
    <t xml:space="preserve">ID 604291/2020 Nomina dell’Organismo Indipendente di Valutazione (OIV) </t>
  </si>
  <si>
    <t xml:space="preserve">01 U 2021 1.3.02.001.08 13029 Compensi agli organi istituzionali di revisione, di controllo ed altri incarichi istituzionali (OIV FOE) </t>
  </si>
  <si>
    <t xml:space="preserve">IM20210001142 </t>
  </si>
  <si>
    <t xml:space="preserve">IM20210001143 </t>
  </si>
  <si>
    <t xml:space="preserve">IM20210001144 </t>
  </si>
  <si>
    <t xml:space="preserve">IRAP SU ID 604291/2020 Nomina dell’Organismo Indipendente di Valutazione (OIV) </t>
  </si>
  <si>
    <t xml:space="preserve">IM20210001160 </t>
  </si>
  <si>
    <t xml:space="preserve">Contratto n. 3. Prot. 5018/2020. Accordo Quadro prot. n. 4054/2019. CIG 70474950DB. Realizzazione del servizio di implementazione della piattaforma per la somministrazione Computer Based Test delle prove standardizzate INVALSI su larga scala. </t>
  </si>
  <si>
    <t xml:space="preserve">01 U 2021 1.3.2.099.99 13115 Altri servizi non altrimenti classificabili (PROVE NAZ Implementazione C.B.T.) </t>
  </si>
  <si>
    <t xml:space="preserve">IM20210001310 </t>
  </si>
  <si>
    <t xml:space="preserve">01 U 2021 1.1.02.001.01 11030 Contributi obbligatori per il personale assegni ricerca (INAIL PROVE NAZ) </t>
  </si>
  <si>
    <t xml:space="preserve">IM20210001356 </t>
  </si>
  <si>
    <t xml:space="preserve">ID. 629807/2020. Richiesta per adesione alle trattative di beni e servizi informatici negoziate dalla CRUI - triennio 2021-2023 </t>
  </si>
  <si>
    <t xml:space="preserve">01 U 2021 1.3.02.099.03 13108 Quote di iscrizione ad associazioni (FOE) </t>
  </si>
  <si>
    <t xml:space="preserve">IM20210001363 </t>
  </si>
  <si>
    <t xml:space="preserve">INPS su Sel 7/2020 SINISCALCO VIALE BOLONDI SAVIOLI PAOLA BELTRAMINO CIPOLLONE (Imp 1364-943-944-945-946-947/2021) </t>
  </si>
  <si>
    <t xml:space="preserve">IM20210001365 </t>
  </si>
  <si>
    <t xml:space="preserve">IRAP su Sel 7/2020 SINISCALCO VIALE BOLONDI SAVIOLI PAOLA BELTRAMINO CIPOLLONE (Imp 1364-943-944-945-946-947/2021) </t>
  </si>
  <si>
    <t xml:space="preserve">01 U 2021 1.2.01.001.01 12004 Imposta regionale sulle attivita' produttive a carico dell'ente sugli emolumenti Consulenze/Fonti esterne (PROVE NAZ) </t>
  </si>
  <si>
    <t xml:space="preserve">IM20210001515 </t>
  </si>
  <si>
    <t xml:space="preserve">Prot.429/2021 CIG 7380724E1C id 638669/2020 - CONTRATTO ACCORDO COLLANA EDITORIALE-Produzione di 6 volumi collettanei dedicati ai contributi di ricerca presentati al IV Seminario “I dati INVALSI: uno strumento per la ricerca e la didattica”, Roma (29 n </t>
  </si>
  <si>
    <t xml:space="preserve">IM20210001570 </t>
  </si>
  <si>
    <t xml:space="preserve">IM20210002178 </t>
  </si>
  <si>
    <t xml:space="preserve">Di Cresce Prot. 3661/2020 Patera Prot. 3662/2020 Toth 3760/2020 - Prot. 9376/2019 Attivazione tre assegni di ricerca biennali. Studio della progressione delle competenze grammaticali su base empirica - Apprendere ad apprendere - Comunicazione </t>
  </si>
  <si>
    <t xml:space="preserve">01 U 2021 1.1.01.001.09 11023 Assegni di ricerca (PROVE NAZ) </t>
  </si>
  <si>
    <t xml:space="preserve">IM20210002179 </t>
  </si>
  <si>
    <t xml:space="preserve">01 U 2021 1.1.02.001.01 11030 Contributi obbligatori per il personale assegni ricerca (INPS PROVE NAZ) </t>
  </si>
  <si>
    <t xml:space="preserve">IM20210002180 </t>
  </si>
  <si>
    <t xml:space="preserve">INAIL SU Di Cresce Prot. 3661/2020 Patera Prot. 3662/2020 Toth 3760/2020 - Prot. 9376/2019 Attivazione tre assegni di ricerca biennali. Studio della progressione delle competenze grammaticali su base empirica - Apprendere ad apprendere - Comunicazione </t>
  </si>
  <si>
    <t xml:space="preserve">IM20210003289 </t>
  </si>
  <si>
    <t xml:space="preserve">Prot. 13939 del 18/12/2018 ’abbonamento triennale alla rivista mensile on-line "Appalti e Contratti" edita - id 473743/2018 - CIG ZDB2640234 durata 36 mesi </t>
  </si>
  <si>
    <t>INVALSI</t>
  </si>
  <si>
    <t>CONTO ECONOMICO DAL 01/01/2022 AL 31/12/2022</t>
  </si>
  <si>
    <t>Mastro e descrizione</t>
  </si>
  <si>
    <t>ANNO 2022</t>
  </si>
  <si>
    <t>ANNO 2021</t>
  </si>
  <si>
    <t>A)</t>
  </si>
  <si>
    <t>VALORE DELLA PRODUZIONE</t>
  </si>
  <si>
    <t>1)</t>
  </si>
  <si>
    <t>Proventi e corrispettivi per la produzione delle prestazioni e/o servizi*</t>
  </si>
  <si>
    <t>2)</t>
  </si>
  <si>
    <t>Variazioni delle rimanenze dei prodotti in corso di lavorazione, semilavorati e finiti</t>
  </si>
  <si>
    <t>3)</t>
  </si>
  <si>
    <t>Variazioni dei lavori in corso su ordinazione</t>
  </si>
  <si>
    <t>4)</t>
  </si>
  <si>
    <t>Incrementi di immobilizzazioni per lavori interni</t>
  </si>
  <si>
    <t>5)</t>
  </si>
  <si>
    <t>Altri ricavi e proventi, con separata indicazione   dei   contributi   di   competenza dell'esercizio</t>
  </si>
  <si>
    <t>-Contributi in conto esercizio erogati dal Miur</t>
  </si>
  <si>
    <t>-Contributi in conto esercizio erogati da altri Ministeri</t>
  </si>
  <si>
    <t>-Contributi  in  conto  esercizio  erogati  da altri Enti pubblici e privati</t>
  </si>
  <si>
    <t>-Altri ricavi e proventi</t>
  </si>
  <si>
    <t>-Sopravvenienze attive ordinarie</t>
  </si>
  <si>
    <t>Totale valore della produzione (A)</t>
  </si>
  <si>
    <t>B)</t>
  </si>
  <si>
    <t>COSTI DELLA PRODUZIONE</t>
  </si>
  <si>
    <t>6)</t>
  </si>
  <si>
    <r>
      <rPr>
        <sz val="12"/>
        <rFont val="Times New Roman"/>
        <family val="1"/>
      </rPr>
      <t xml:space="preserve">per materi </t>
    </r>
    <r>
      <rPr>
        <b/>
        <i/>
        <sz val="12"/>
        <rFont val="Times New Roman"/>
        <family val="1"/>
      </rPr>
      <t xml:space="preserve">e </t>
    </r>
    <r>
      <rPr>
        <sz val="12"/>
        <rFont val="Times New Roman"/>
        <family val="1"/>
      </rPr>
      <t>prime, sussidiarie, consumo e merci **</t>
    </r>
  </si>
  <si>
    <t>- per materie prime, sussidiarie, consumo e merci</t>
  </si>
  <si>
    <t>7)</t>
  </si>
  <si>
    <t>per servizi **</t>
  </si>
  <si>
    <t>8)</t>
  </si>
  <si>
    <t>per godimento beni di terzi **</t>
  </si>
  <si>
    <t>9)</t>
  </si>
  <si>
    <t>per il personale **</t>
  </si>
  <si>
    <t>a)</t>
  </si>
  <si>
    <t>salari e stipendi</t>
  </si>
  <si>
    <t>b)</t>
  </si>
  <si>
    <t>oneri sociali</t>
  </si>
  <si>
    <t>c)</t>
  </si>
  <si>
    <t>trattamento di fine rapporto</t>
  </si>
  <si>
    <t>d)</t>
  </si>
  <si>
    <t>trattamento di quiescenza e simili</t>
  </si>
  <si>
    <t>e)</t>
  </si>
  <si>
    <t>altri costi</t>
  </si>
  <si>
    <t>f)</t>
  </si>
  <si>
    <t>spese per gli organi dell'ente</t>
  </si>
  <si>
    <t>g)</t>
  </si>
  <si>
    <t>borse di studio e assegni di ricerca</t>
  </si>
  <si>
    <t>h)</t>
  </si>
  <si>
    <t>missioni</t>
  </si>
  <si>
    <t>10)</t>
  </si>
  <si>
    <t>Ammortamento e svalutazione</t>
  </si>
  <si>
    <t>ammortamento immobilizzazioni immateriali</t>
  </si>
  <si>
    <t>ammortamento immobilizzazioni materiali</t>
  </si>
  <si>
    <t>altre svalutazioni delle immobilizzazioni</t>
  </si>
  <si>
    <t>svalutazionedei crediti compresi nell'attivo circolante e delle disponibilita' liquide</t>
  </si>
  <si>
    <t>11)</t>
  </si>
  <si>
    <t>Variazioni delle rimanenze dei materiali di consumo</t>
  </si>
  <si>
    <t>Variazioni rimanenze materiali di consumo</t>
  </si>
  <si>
    <t>12)</t>
  </si>
  <si>
    <t>Accantonamento per rischi</t>
  </si>
  <si>
    <t>13)</t>
  </si>
  <si>
    <t>Accantonamento ai fondi per oneri</t>
  </si>
  <si>
    <t>14)</t>
  </si>
  <si>
    <t>Oneri diversi di gestione</t>
  </si>
  <si>
    <t>- Oneri diversi di gestione</t>
  </si>
  <si>
    <r>
      <rPr>
        <b/>
        <sz val="12"/>
        <rFont val="Times New Roman"/>
        <family val="1"/>
      </rPr>
      <t>Totale costi della produzione (B)</t>
    </r>
  </si>
  <si>
    <r>
      <rPr>
        <b/>
        <sz val="12"/>
        <rFont val="Times New Roman"/>
        <family val="1"/>
      </rPr>
      <t>DIFFERENZA TRA VALORE E COSTI DELLA PRODUZIONE (A -B )</t>
    </r>
  </si>
  <si>
    <t>C)</t>
  </si>
  <si>
    <t>PROVENTI E ONERI FINANZIARI</t>
  </si>
  <si>
    <t>15)</t>
  </si>
  <si>
    <t>Proventi da partecipazioni</t>
  </si>
  <si>
    <t>16)</t>
  </si>
  <si>
    <t>Altri proventi finanziari</t>
  </si>
  <si>
    <t>di crediti iscritti nelle immobilizzazioni</t>
  </si>
  <si>
    <t>"b)</t>
  </si>
  <si>
    <t>di titoli iscritti nelle immobilizzazioni che non costituiscono partecipazioni;"</t>
  </si>
  <si>
    <t>"c)</t>
  </si>
  <si>
    <t>di titoli iscritti nell'attivo circolante che non costituiscono partecipazioni;"</t>
  </si>
  <si>
    <t>proventi diversi dai precedenti</t>
  </si>
  <si>
    <t>17)</t>
  </si>
  <si>
    <t>Interessi e altri oneri finanziati</t>
  </si>
  <si>
    <t>17-bis)</t>
  </si>
  <si>
    <t>Utili e perdite su scambi</t>
  </si>
  <si>
    <r>
      <rPr>
        <b/>
        <sz val="12"/>
        <rFont val="Times New Roman"/>
        <family val="1"/>
      </rPr>
      <t>Totale proventi ed oneri finanziari (15+16+17)</t>
    </r>
  </si>
  <si>
    <t>D)</t>
  </si>
  <si>
    <t>RETTIFICHE DI VALORE DI ATTIVITA' FINANZIARIE</t>
  </si>
  <si>
    <t>18)</t>
  </si>
  <si>
    <t>Rivalutazioni</t>
  </si>
  <si>
    <t>di partecipazioni</t>
  </si>
  <si>
    <t>di immobilizzazioni finanziarie</t>
  </si>
  <si>
    <t>di titoli iscritti nell'attivo circolante</t>
  </si>
  <si>
    <t>19)</t>
  </si>
  <si>
    <t>Svalutazioni</t>
  </si>
  <si>
    <r>
      <rPr>
        <b/>
        <sz val="12"/>
        <rFont val="Times New Roman"/>
        <family val="1"/>
      </rPr>
      <t>Totale rettifiche di valore delle attivita' finanziarie (D)</t>
    </r>
  </si>
  <si>
    <t>E)</t>
  </si>
  <si>
    <t>PROVENTI E ONERI
STRAORDINARI</t>
  </si>
  <si>
    <t>20)</t>
  </si>
  <si>
    <t>proventi, con separata indicazione delle plusvalenze da alienazioni i cui ricavati non sono iscritti al n.5)</t>
  </si>
  <si>
    <t>21)</t>
  </si>
  <si>
    <t>oneri straordinari, con separata indicazione delle minusvalenze da alienazione i cui effetti ontabili non sono iscritti al n.149</t>
  </si>
  <si>
    <t>22)</t>
  </si>
  <si>
    <t>sopravvenienze attive ed insussistenze del passivo</t>
  </si>
  <si>
    <t>23)</t>
  </si>
  <si>
    <t>sopravvenienze passive ed insussistenze dell'attivo derivanti dalla gestione dei residui</t>
  </si>
  <si>
    <t>Totale Proventi e oneri straordinari (E)</t>
  </si>
  <si>
    <r>
      <rPr>
        <sz val="12"/>
        <rFont val="Times New Roman"/>
        <family val="1"/>
      </rPr>
      <t>Risultato prima delle imposte   </t>
    </r>
  </si>
  <si>
    <t>IMPOSTE SUL REDDITO DELL'ESERCIZIO</t>
  </si>
  <si>
    <t>Imposte correnti</t>
  </si>
  <si>
    <t>Imposte differite</t>
  </si>
  <si>
    <r>
      <rPr>
        <sz val="12"/>
        <rFont val="Times New Roman"/>
        <family val="1"/>
      </rPr>
      <t>Totale imposte sul reddito dell'esercizio   </t>
    </r>
  </si>
  <si>
    <t>Avanzo/Disavanzo economico</t>
  </si>
  <si>
    <t>BILANCIO PATRIMONIALE DAL 01/01/2022 AL 31/12/2022</t>
  </si>
  <si>
    <t>ATTIVITA'</t>
  </si>
  <si>
    <t>PASSIVITA'</t>
  </si>
  <si>
    <t>Descrizione</t>
  </si>
  <si>
    <t>CREDITI VERSO LO STATO ED ALTRI ENTI PUBBLICI PER LA PARTECIPAZIONE AL PATRIMONIO INIZIALE</t>
  </si>
  <si>
    <t>PATRIMONIO NETTO</t>
  </si>
  <si>
    <t xml:space="preserve"> IMMOBILIZZAZIONI</t>
  </si>
  <si>
    <t>I.</t>
  </si>
  <si>
    <t>Fondo di dotazione</t>
  </si>
  <si>
    <t>Immobilizzazioni Immateriali</t>
  </si>
  <si>
    <t>II.</t>
  </si>
  <si>
    <t>Riserve obbligatorie e derivati da leggi</t>
  </si>
  <si>
    <t xml:space="preserve"> Costi d'impianto e di ampilamento</t>
  </si>
  <si>
    <t>III.</t>
  </si>
  <si>
    <t>Riserve di rivalutazione</t>
  </si>
  <si>
    <t xml:space="preserve"> Costi di ricerca, di sviluppo e di pubblicita'</t>
  </si>
  <si>
    <t>IV.</t>
  </si>
  <si>
    <t>Contributi a fondo perduto</t>
  </si>
  <si>
    <t xml:space="preserve"> Diritti di brevetto industriale e diritti di utilizzazione delle opere di ingegno</t>
  </si>
  <si>
    <t>V.</t>
  </si>
  <si>
    <t>Contributi per ripiano disavanzi</t>
  </si>
  <si>
    <t xml:space="preserve">4) </t>
  </si>
  <si>
    <t>Concessioni, licenze, marchi e diritti simili</t>
  </si>
  <si>
    <t>VI.</t>
  </si>
  <si>
    <t>Riserve statutarie</t>
  </si>
  <si>
    <t>Avviamento</t>
  </si>
  <si>
    <t>VII.</t>
  </si>
  <si>
    <t>Altre riserve distintamente indicate</t>
  </si>
  <si>
    <t>Immobilizzazioni in corso e acconti</t>
  </si>
  <si>
    <t>VIII.</t>
  </si>
  <si>
    <t>Avanzi (Disavanzi) economici portati a nuovo</t>
  </si>
  <si>
    <t>Manutenzioni straordinarie e migliorie su beni di terzi</t>
  </si>
  <si>
    <t>IX.</t>
  </si>
  <si>
    <t>Avanzo (Disavanzo) economico d'esercizio</t>
  </si>
  <si>
    <t>altre</t>
  </si>
  <si>
    <t>CONTRIBUTI IN CONT O CAPITALE</t>
  </si>
  <si>
    <t>Immobilizzazioni materiali</t>
  </si>
  <si>
    <t>per contributi a destinazione vincolata</t>
  </si>
  <si>
    <t>Terreni e fabbricati</t>
  </si>
  <si>
    <t>per contributi indistinti per la gestione</t>
  </si>
  <si>
    <t>Impianti e macchinari</t>
  </si>
  <si>
    <t>per contributi in natura</t>
  </si>
  <si>
    <t>Attrezzature Industriali e Commerciali</t>
  </si>
  <si>
    <t>FONDI PER RISCHI ED ONERI</t>
  </si>
  <si>
    <t>Automezzi e motomezzi</t>
  </si>
  <si>
    <t>per trattamento di quiescenza e obblighi simili</t>
  </si>
  <si>
    <t>per imposte</t>
  </si>
  <si>
    <t>diritti reali di godimento</t>
  </si>
  <si>
    <t>per altri rischi ed oneri futuri</t>
  </si>
  <si>
    <t>altri beni (macchine d'ufficio /pc)</t>
  </si>
  <si>
    <t>per ripristino investimenti</t>
  </si>
  <si>
    <t>7a)</t>
  </si>
  <si>
    <t>mobili e arredi</t>
  </si>
  <si>
    <t>TRATTAMENT O DI FINE  RAPPOR TO DI LAVORO SUBORDINATO</t>
  </si>
  <si>
    <t>7b)</t>
  </si>
  <si>
    <t>beni librari</t>
  </si>
  <si>
    <t>RESIDUI PASSIVI, con
separata indicazione, per ciascuna voce degli importi esigibili oltr e l'eser cizio successivo</t>
  </si>
  <si>
    <t>Immobilizzazioni finanziarie, con separata indicazione, per ciascuna voce dei crediti, degli importi esigibili entro l'esercizio successivo</t>
  </si>
  <si>
    <t>obbligazioni</t>
  </si>
  <si>
    <t>Partecipazioni in:</t>
  </si>
  <si>
    <t>verso banche</t>
  </si>
  <si>
    <t>imprese controllate</t>
  </si>
  <si>
    <t>verso altri finanziatori</t>
  </si>
  <si>
    <t>imprese collegate</t>
  </si>
  <si>
    <t>acconti</t>
  </si>
  <si>
    <t>imprese controllanti</t>
  </si>
  <si>
    <t>debiti verso fornitori</t>
  </si>
  <si>
    <t>altre imprese</t>
  </si>
  <si>
    <t>rappresentati da titoli di credito</t>
  </si>
  <si>
    <t>altri enti</t>
  </si>
  <si>
    <t>verso imprese controllate, collegate e controllanti</t>
  </si>
  <si>
    <t>Crediti</t>
  </si>
  <si>
    <t>debiti tributari</t>
  </si>
  <si>
    <t>verso imprese controllate</t>
  </si>
  <si>
    <t>debiti verso istituti di previdenza e sicurezza sociale</t>
  </si>
  <si>
    <t>verso imprese collegate</t>
  </si>
  <si>
    <t>debiti verso iscritti, soci e terzi per prestazioni dovute</t>
  </si>
  <si>
    <t>verso lo Stato e altri soggetti pubblici</t>
  </si>
  <si>
    <t>debiti verso lo Stato ed altri soggetti pubblici</t>
  </si>
  <si>
    <t>verso altri</t>
  </si>
  <si>
    <t>debiti diversi</t>
  </si>
  <si>
    <t>Altri titoli</t>
  </si>
  <si>
    <t>F)</t>
  </si>
  <si>
    <t>RATEI E RISCONTI</t>
  </si>
  <si>
    <t>Crediti finanziati diversi</t>
  </si>
  <si>
    <t>Ratei passivi</t>
  </si>
  <si>
    <t>Totale immobilizzazioni (B)</t>
  </si>
  <si>
    <t>Risconti passivi</t>
  </si>
  <si>
    <t>ATTIV O CIRCOLANTE</t>
  </si>
  <si>
    <t>Aggio su prestiti</t>
  </si>
  <si>
    <t>Rimanenze</t>
  </si>
  <si>
    <t>Riserve tecniche</t>
  </si>
  <si>
    <t>materie prime, sussidiarie e di consumo</t>
  </si>
  <si>
    <t>prodotti in corso di lavorazione e semilavorati</t>
  </si>
  <si>
    <t>lavori in corso</t>
  </si>
  <si>
    <t>prodotti finiti e merci</t>
  </si>
  <si>
    <t>Residui attivi, con separata indicazione, per ciascuna voce, delgi importi esigibili oltre l'esercizio successivo</t>
  </si>
  <si>
    <t>Crediti verso utenti, clienti ecc.</t>
  </si>
  <si>
    <t>Crediti verso iscritti, soci e terzi</t>
  </si>
  <si>
    <t>Crediti verso imprese controllate e collegate</t>
  </si>
  <si>
    <t>Crediti verso lo Stato ed altri soggetti pubblici</t>
  </si>
  <si>
    <t>4-bis)</t>
  </si>
  <si>
    <t>Crediti tributari</t>
  </si>
  <si>
    <t>Crediti verso altri</t>
  </si>
  <si>
    <t>Attivita' finanziarie che non costituiscono immobilizzazioni</t>
  </si>
  <si>
    <t>patercipazioni in imprese controllate</t>
  </si>
  <si>
    <t>partecipazioni in imprese collegate</t>
  </si>
  <si>
    <t>altre partecipazioni</t>
  </si>
  <si>
    <t>altri titoli</t>
  </si>
  <si>
    <t>Disponibilita' liquide</t>
  </si>
  <si>
    <t>depositi bancari e postali</t>
  </si>
  <si>
    <t>assegni</t>
  </si>
  <si>
    <t>denaro e valori in cassa</t>
  </si>
  <si>
    <t>partite di giro</t>
  </si>
  <si>
    <t>RATEI E RISCONTI  </t>
  </si>
  <si>
    <t>Ratei attivi</t>
  </si>
  <si>
    <t>Risconti attivi</t>
  </si>
  <si>
    <t>Totale attivo</t>
  </si>
  <si>
    <t>Totale Passivo e netto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</si>
</sst>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5" formatCode="_-* #,##0.00\ _€_-;\-* #,##0.00\ _€_-;_-* &quot;-&quot;??\ _€_-;_-@_-"/>
  </numFmts>
  <fonts count="23" x14ac:knownFonts="1">
    <font>
      <sz val="11"/>
      <color theme="1"/>
      <name val="Calibri"/>
      <family val="2"/>
      <scheme val="minor"/>
    </font>
    <font>
      <b/>
      <sz val="11"/>
      <color theme="1"/>
      <name val="Calibri"/>
      <family val="2"/>
      <scheme val="minor"/>
    </font>
    <font>
      <sz val="10"/>
      <name val="Arial"/>
      <family val="2"/>
    </font>
    <font>
      <b/>
      <sz val="10"/>
      <name val="Arial"/>
      <family val="2"/>
    </font>
    <font>
      <sz val="10"/>
      <color rgb="FF0000FF"/>
      <name val="Arial"/>
      <family val="2"/>
    </font>
    <font>
      <i/>
      <sz val="10"/>
      <name val="Arial"/>
      <family val="2"/>
    </font>
    <font>
      <sz val="10"/>
      <color rgb="FFFF0000"/>
      <name val="Arial"/>
      <family val="2"/>
    </font>
    <font>
      <sz val="10"/>
      <color theme="1"/>
      <name val="Calibri"/>
      <family val="2"/>
      <scheme val="minor"/>
    </font>
    <font>
      <sz val="10"/>
      <color rgb="FF000000"/>
      <name val="Times New Roman"/>
      <charset val="204"/>
    </font>
    <font>
      <sz val="11"/>
      <name val="Times New Roman"/>
      <family val="1"/>
    </font>
    <font>
      <b/>
      <sz val="14"/>
      <name val="Times New Roman"/>
      <family val="1"/>
    </font>
    <font>
      <sz val="10"/>
      <name val="Times New Roman"/>
      <family val="1"/>
    </font>
    <font>
      <sz val="12"/>
      <color rgb="FF000000"/>
      <name val="Times New Roman"/>
      <family val="1"/>
    </font>
    <font>
      <b/>
      <sz val="12"/>
      <name val="Times New Roman"/>
      <family val="1"/>
    </font>
    <font>
      <b/>
      <sz val="12"/>
      <color rgb="FF000000"/>
      <name val="Times New Roman"/>
      <family val="1"/>
    </font>
    <font>
      <sz val="12"/>
      <name val="Times New Roman"/>
      <family val="1"/>
    </font>
    <font>
      <i/>
      <sz val="12"/>
      <color rgb="FF000000"/>
      <name val="Times New Roman"/>
      <family val="1"/>
    </font>
    <font>
      <b/>
      <i/>
      <sz val="12"/>
      <name val="Times New Roman"/>
      <family val="1"/>
    </font>
    <font>
      <u/>
      <sz val="12"/>
      <color rgb="FF000000"/>
      <name val="Times New Roman"/>
      <family val="1"/>
    </font>
    <font>
      <b/>
      <sz val="11"/>
      <name val="Times New Roman"/>
      <family val="1"/>
    </font>
    <font>
      <b/>
      <sz val="11"/>
      <color theme="1"/>
      <name val="Times New Roman"/>
      <family val="1"/>
    </font>
    <font>
      <sz val="11"/>
      <color theme="1"/>
      <name val="Times New Roman"/>
      <family val="1"/>
    </font>
    <font>
      <sz val="11"/>
      <color rgb="FFFF0000"/>
      <name val="Times New Roman"/>
      <family val="1"/>
    </font>
  </fonts>
  <fills count="6">
    <fill>
      <patternFill patternType="none"/>
    </fill>
    <fill>
      <patternFill patternType="gray125"/>
    </fill>
    <fill>
      <patternFill patternType="solid">
        <fgColor rgb="FFDDDDDD"/>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FFFFFF"/>
      </patternFill>
    </fill>
  </fills>
  <borders count="10">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xf numFmtId="43" fontId="2" fillId="0" borderId="0" applyFont="0" applyFill="0" applyBorder="0" applyAlignment="0" applyProtection="0"/>
    <xf numFmtId="0" fontId="8" fillId="0" borderId="0"/>
  </cellStyleXfs>
  <cellXfs count="129">
    <xf numFmtId="0" fontId="0" fillId="0" borderId="0" xfId="0"/>
    <xf numFmtId="0" fontId="3" fillId="0" borderId="0" xfId="1" applyFont="1" applyAlignment="1">
      <alignment horizontal="right" vertical="center"/>
    </xf>
    <xf numFmtId="4" fontId="2" fillId="0" borderId="0" xfId="1" applyNumberFormat="1" applyAlignment="1">
      <alignment vertical="center"/>
    </xf>
    <xf numFmtId="0" fontId="4" fillId="0" borderId="0" xfId="1" applyFont="1" applyAlignment="1">
      <alignment vertical="center"/>
    </xf>
    <xf numFmtId="0" fontId="3" fillId="0" borderId="0" xfId="1" applyFont="1" applyAlignment="1">
      <alignment horizontal="center" vertical="center"/>
    </xf>
    <xf numFmtId="43" fontId="3" fillId="0" borderId="0" xfId="2" applyFont="1" applyAlignment="1">
      <alignment horizontal="center" vertical="center"/>
    </xf>
    <xf numFmtId="43" fontId="2" fillId="0" borderId="0" xfId="2" applyFont="1" applyAlignment="1">
      <alignment vertical="center"/>
    </xf>
    <xf numFmtId="43" fontId="3" fillId="0" borderId="1" xfId="2" applyFont="1" applyBorder="1" applyAlignment="1">
      <alignment vertical="center"/>
    </xf>
    <xf numFmtId="43" fontId="3" fillId="0" borderId="2" xfId="2" applyFont="1" applyBorder="1" applyAlignment="1">
      <alignment vertical="center"/>
    </xf>
    <xf numFmtId="43" fontId="2" fillId="0" borderId="3" xfId="2" applyFont="1" applyBorder="1" applyAlignment="1">
      <alignment vertical="center"/>
    </xf>
    <xf numFmtId="43" fontId="2" fillId="0" borderId="4" xfId="2" applyFont="1" applyBorder="1" applyAlignment="1">
      <alignment vertical="center"/>
    </xf>
    <xf numFmtId="43" fontId="2" fillId="0" borderId="5" xfId="2" applyFont="1" applyBorder="1" applyAlignment="1">
      <alignment vertical="center"/>
    </xf>
    <xf numFmtId="43" fontId="2" fillId="0" borderId="6" xfId="2" applyFont="1" applyBorder="1" applyAlignment="1">
      <alignment vertical="center"/>
    </xf>
    <xf numFmtId="43" fontId="3" fillId="0" borderId="3" xfId="2" applyFont="1" applyBorder="1" applyAlignment="1">
      <alignment vertical="center"/>
    </xf>
    <xf numFmtId="43" fontId="3" fillId="0" borderId="4" xfId="2" applyFont="1" applyBorder="1" applyAlignment="1">
      <alignment vertical="center"/>
    </xf>
    <xf numFmtId="43" fontId="2" fillId="2" borderId="3" xfId="2" applyFont="1" applyFill="1" applyBorder="1" applyAlignment="1">
      <alignment vertical="center"/>
    </xf>
    <xf numFmtId="43" fontId="2" fillId="2" borderId="4" xfId="2" applyFont="1" applyFill="1" applyBorder="1" applyAlignment="1">
      <alignment vertical="center"/>
    </xf>
    <xf numFmtId="43" fontId="5" fillId="0" borderId="3" xfId="2" applyFont="1" applyBorder="1" applyAlignment="1">
      <alignment vertical="center"/>
    </xf>
    <xf numFmtId="43" fontId="5" fillId="0" borderId="4" xfId="2" applyFont="1" applyFill="1" applyBorder="1" applyAlignment="1">
      <alignment vertical="center"/>
    </xf>
    <xf numFmtId="43" fontId="3" fillId="0" borderId="4" xfId="2" applyFont="1" applyFill="1" applyBorder="1" applyAlignment="1">
      <alignment vertical="center"/>
    </xf>
    <xf numFmtId="43" fontId="2" fillId="0" borderId="3" xfId="2" applyFont="1" applyFill="1" applyBorder="1" applyAlignment="1">
      <alignment vertical="center"/>
    </xf>
    <xf numFmtId="4" fontId="2" fillId="0" borderId="3" xfId="1" applyNumberFormat="1" applyBorder="1" applyAlignment="1">
      <alignment vertical="center"/>
    </xf>
    <xf numFmtId="43" fontId="3" fillId="3" borderId="5" xfId="2" applyFont="1" applyFill="1" applyBorder="1" applyAlignment="1">
      <alignment vertical="center"/>
    </xf>
    <xf numFmtId="43" fontId="3" fillId="3" borderId="6" xfId="2" applyFont="1" applyFill="1" applyBorder="1" applyAlignment="1">
      <alignment vertical="center"/>
    </xf>
    <xf numFmtId="43" fontId="2" fillId="0" borderId="1" xfId="2" applyFont="1" applyBorder="1" applyAlignment="1">
      <alignment vertical="center"/>
    </xf>
    <xf numFmtId="43" fontId="2" fillId="0" borderId="2" xfId="2" applyFont="1" applyBorder="1" applyAlignment="1">
      <alignment vertical="center"/>
    </xf>
    <xf numFmtId="0" fontId="2" fillId="0" borderId="0" xfId="1" applyAlignment="1">
      <alignment vertical="center"/>
    </xf>
    <xf numFmtId="0" fontId="3" fillId="0" borderId="3" xfId="1" applyFont="1" applyBorder="1" applyAlignment="1">
      <alignment vertical="center"/>
    </xf>
    <xf numFmtId="43" fontId="3" fillId="0" borderId="3" xfId="2" applyFont="1" applyBorder="1" applyAlignment="1">
      <alignment vertical="center" wrapText="1"/>
    </xf>
    <xf numFmtId="43" fontId="3" fillId="0" borderId="3" xfId="2" applyFont="1" applyFill="1" applyBorder="1" applyAlignment="1">
      <alignment vertical="center"/>
    </xf>
    <xf numFmtId="43" fontId="2" fillId="0" borderId="7" xfId="2" applyFont="1" applyBorder="1" applyAlignment="1">
      <alignment vertical="center" wrapText="1"/>
    </xf>
    <xf numFmtId="43" fontId="2" fillId="0" borderId="7" xfId="2" applyFont="1" applyFill="1" applyBorder="1" applyAlignment="1">
      <alignment vertical="center"/>
    </xf>
    <xf numFmtId="43" fontId="3" fillId="0" borderId="3" xfId="2" applyFont="1" applyBorder="1" applyAlignment="1">
      <alignment horizontal="right" vertical="center" wrapText="1"/>
    </xf>
    <xf numFmtId="43" fontId="3" fillId="0" borderId="3" xfId="2" applyFont="1" applyBorder="1" applyAlignment="1">
      <alignment horizontal="left" vertical="center" wrapText="1"/>
    </xf>
    <xf numFmtId="43" fontId="2" fillId="0" borderId="3" xfId="2" applyFont="1" applyBorder="1" applyAlignment="1">
      <alignment vertical="center" wrapText="1"/>
    </xf>
    <xf numFmtId="165" fontId="2" fillId="0" borderId="0" xfId="1" applyNumberFormat="1" applyAlignment="1">
      <alignment vertical="center"/>
    </xf>
    <xf numFmtId="43" fontId="3" fillId="4" borderId="3" xfId="2" applyFont="1" applyFill="1" applyBorder="1" applyAlignment="1">
      <alignment vertical="center" wrapText="1"/>
    </xf>
    <xf numFmtId="43" fontId="3" fillId="4" borderId="3" xfId="2" applyFont="1" applyFill="1" applyBorder="1" applyAlignment="1">
      <alignment vertical="center"/>
    </xf>
    <xf numFmtId="43" fontId="2" fillId="0" borderId="7" xfId="2" applyFont="1" applyFill="1" applyBorder="1" applyAlignment="1">
      <alignment vertical="center" wrapText="1"/>
    </xf>
    <xf numFmtId="0" fontId="6" fillId="0" borderId="0" xfId="1" applyFont="1" applyAlignment="1">
      <alignment vertical="center"/>
    </xf>
    <xf numFmtId="0" fontId="3" fillId="3" borderId="7" xfId="1" applyFont="1" applyFill="1" applyBorder="1" applyAlignment="1">
      <alignment vertical="center"/>
    </xf>
    <xf numFmtId="43" fontId="3" fillId="3" borderId="7" xfId="2" applyFont="1" applyFill="1" applyBorder="1" applyAlignment="1">
      <alignment vertical="center"/>
    </xf>
    <xf numFmtId="0" fontId="3" fillId="0" borderId="0" xfId="1" applyFont="1" applyAlignment="1">
      <alignment vertical="center"/>
    </xf>
    <xf numFmtId="43" fontId="3" fillId="0" borderId="0" xfId="2" applyFont="1" applyBorder="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4" fontId="1" fillId="0" borderId="0" xfId="0" applyNumberFormat="1" applyFont="1" applyAlignment="1">
      <alignment horizontal="center" vertical="center"/>
    </xf>
    <xf numFmtId="0" fontId="1" fillId="0" borderId="0" xfId="0" applyFont="1" applyAlignment="1">
      <alignment horizontal="center" vertical="center" wrapText="1"/>
    </xf>
    <xf numFmtId="4" fontId="1" fillId="0" borderId="0" xfId="0" applyNumberFormat="1" applyFont="1" applyAlignment="1">
      <alignment horizontal="center" vertical="center" wrapText="1"/>
    </xf>
    <xf numFmtId="0" fontId="0" fillId="0" borderId="7" xfId="0" applyBorder="1" applyAlignment="1">
      <alignment horizontal="left" vertical="center"/>
    </xf>
    <xf numFmtId="4" fontId="0" fillId="0" borderId="7" xfId="0" applyNumberFormat="1" applyBorder="1" applyAlignment="1">
      <alignment vertical="center"/>
    </xf>
    <xf numFmtId="0" fontId="0" fillId="0" borderId="0" xfId="0" applyAlignment="1">
      <alignment vertical="center"/>
    </xf>
    <xf numFmtId="4" fontId="1" fillId="0" borderId="0" xfId="0" applyNumberFormat="1" applyFont="1" applyAlignment="1">
      <alignment vertical="center"/>
    </xf>
    <xf numFmtId="4" fontId="0" fillId="0" borderId="0" xfId="0" applyNumberFormat="1" applyAlignment="1">
      <alignment vertical="center"/>
    </xf>
    <xf numFmtId="0" fontId="0" fillId="0" borderId="7" xfId="0" applyBorder="1" applyAlignment="1">
      <alignment horizontal="left"/>
    </xf>
    <xf numFmtId="4" fontId="0" fillId="0" borderId="7" xfId="0" applyNumberFormat="1" applyBorder="1"/>
    <xf numFmtId="0" fontId="1" fillId="0" borderId="0" xfId="0" applyFont="1" applyAlignment="1">
      <alignment horizontal="right" vertical="center"/>
    </xf>
    <xf numFmtId="0" fontId="0" fillId="0" borderId="0" xfId="0" applyAlignment="1">
      <alignment horizontal="right" vertical="center"/>
    </xf>
    <xf numFmtId="0" fontId="0" fillId="0" borderId="8" xfId="0" applyBorder="1" applyAlignment="1">
      <alignment vertical="center"/>
    </xf>
    <xf numFmtId="4" fontId="0" fillId="0" borderId="8" xfId="0" applyNumberFormat="1" applyBorder="1" applyAlignment="1">
      <alignment vertical="center"/>
    </xf>
    <xf numFmtId="0" fontId="1" fillId="0" borderId="9" xfId="0" applyFont="1" applyBorder="1" applyAlignment="1">
      <alignment horizontal="center" vertical="center" wrapText="1"/>
    </xf>
    <xf numFmtId="4" fontId="1" fillId="0" borderId="9" xfId="0" applyNumberFormat="1" applyFont="1" applyBorder="1" applyAlignment="1">
      <alignment horizontal="center" vertical="center" wrapText="1"/>
    </xf>
    <xf numFmtId="0" fontId="7" fillId="0" borderId="9" xfId="0" applyFont="1" applyBorder="1" applyAlignment="1">
      <alignment vertical="center" wrapText="1"/>
    </xf>
    <xf numFmtId="4" fontId="7" fillId="0" borderId="9" xfId="0" applyNumberFormat="1" applyFont="1" applyBorder="1" applyAlignment="1">
      <alignment horizontal="right" vertical="center" wrapText="1"/>
    </xf>
    <xf numFmtId="0" fontId="7" fillId="0" borderId="9" xfId="0" applyFont="1" applyBorder="1" applyAlignment="1">
      <alignment horizontal="right" vertical="center" wrapText="1"/>
    </xf>
    <xf numFmtId="0" fontId="1" fillId="0" borderId="0" xfId="0" applyFont="1" applyAlignment="1">
      <alignment horizontal="right"/>
    </xf>
    <xf numFmtId="0" fontId="0" fillId="0" borderId="8" xfId="0" applyBorder="1"/>
    <xf numFmtId="4" fontId="0" fillId="0" borderId="8" xfId="0" applyNumberFormat="1" applyBorder="1"/>
    <xf numFmtId="4" fontId="0" fillId="0" borderId="0" xfId="0" applyNumberFormat="1"/>
    <xf numFmtId="4" fontId="1" fillId="0" borderId="0" xfId="0" applyNumberFormat="1" applyFont="1"/>
    <xf numFmtId="0" fontId="7" fillId="0" borderId="9" xfId="0" applyFont="1" applyBorder="1" applyAlignment="1">
      <alignment wrapText="1"/>
    </xf>
    <xf numFmtId="4" fontId="7" fillId="0" borderId="9" xfId="0" applyNumberFormat="1" applyFont="1" applyBorder="1" applyAlignment="1">
      <alignment horizontal="right" wrapText="1"/>
    </xf>
    <xf numFmtId="0" fontId="9" fillId="0" borderId="0" xfId="3" applyFont="1" applyAlignment="1">
      <alignment horizontal="left" vertical="center"/>
    </xf>
    <xf numFmtId="0" fontId="10" fillId="0" borderId="0" xfId="3" applyFont="1" applyAlignment="1">
      <alignment horizontal="center" vertical="center" wrapText="1"/>
    </xf>
    <xf numFmtId="0" fontId="10" fillId="0" borderId="0" xfId="3" applyFont="1" applyAlignment="1">
      <alignment vertical="center" wrapText="1"/>
    </xf>
    <xf numFmtId="0" fontId="11" fillId="0" borderId="0" xfId="3" applyFont="1" applyAlignment="1">
      <alignment horizontal="left" vertical="top"/>
    </xf>
    <xf numFmtId="0" fontId="9" fillId="0" borderId="0" xfId="3" applyFont="1" applyAlignment="1">
      <alignment horizontal="left" vertical="center" wrapText="1"/>
    </xf>
    <xf numFmtId="0" fontId="10" fillId="0" borderId="0" xfId="3" applyFont="1" applyAlignment="1">
      <alignment horizontal="center" vertical="center" wrapText="1"/>
    </xf>
    <xf numFmtId="0" fontId="12" fillId="0" borderId="0" xfId="3" applyFont="1" applyAlignment="1">
      <alignment horizontal="left" vertical="center"/>
    </xf>
    <xf numFmtId="0" fontId="13" fillId="0" borderId="0" xfId="3" applyFont="1" applyAlignment="1">
      <alignment vertical="center" wrapText="1"/>
    </xf>
    <xf numFmtId="4" fontId="14" fillId="0" borderId="0" xfId="3" applyNumberFormat="1" applyFont="1" applyAlignment="1">
      <alignment horizontal="center" vertical="center"/>
    </xf>
    <xf numFmtId="0" fontId="12" fillId="0" borderId="7" xfId="3" applyFont="1" applyBorder="1" applyAlignment="1">
      <alignment horizontal="right" vertical="center"/>
    </xf>
    <xf numFmtId="0" fontId="15" fillId="0" borderId="7" xfId="3" applyFont="1" applyBorder="1" applyAlignment="1">
      <alignment horizontal="left" vertical="center" wrapText="1"/>
    </xf>
    <xf numFmtId="4" fontId="14" fillId="0" borderId="7" xfId="3" applyNumberFormat="1" applyFont="1" applyBorder="1" applyAlignment="1">
      <alignment horizontal="right" vertical="center"/>
    </xf>
    <xf numFmtId="4" fontId="12" fillId="0" borderId="7" xfId="3" applyNumberFormat="1" applyFont="1" applyBorder="1" applyAlignment="1">
      <alignment horizontal="right" vertical="center"/>
    </xf>
    <xf numFmtId="4" fontId="16" fillId="0" borderId="7" xfId="3" applyNumberFormat="1" applyFont="1" applyBorder="1" applyAlignment="1">
      <alignment horizontal="left" vertical="center"/>
    </xf>
    <xf numFmtId="4" fontId="16" fillId="0" borderId="7" xfId="3" applyNumberFormat="1" applyFont="1" applyBorder="1" applyAlignment="1">
      <alignment horizontal="right" vertical="center"/>
    </xf>
    <xf numFmtId="0" fontId="13" fillId="0" borderId="7" xfId="3" applyFont="1" applyBorder="1" applyAlignment="1">
      <alignment horizontal="right" vertical="center" wrapText="1"/>
    </xf>
    <xf numFmtId="0" fontId="15" fillId="5" borderId="7" xfId="3" applyFont="1" applyFill="1" applyBorder="1" applyAlignment="1">
      <alignment horizontal="left" vertical="center" wrapText="1"/>
    </xf>
    <xf numFmtId="0" fontId="12" fillId="5" borderId="7" xfId="3" applyFont="1" applyFill="1" applyBorder="1" applyAlignment="1">
      <alignment horizontal="right" vertical="center" wrapText="1"/>
    </xf>
    <xf numFmtId="0" fontId="12" fillId="5" borderId="7" xfId="3" applyFont="1" applyFill="1" applyBorder="1" applyAlignment="1">
      <alignment horizontal="left" vertical="center" wrapText="1"/>
    </xf>
    <xf numFmtId="0" fontId="13" fillId="5" borderId="7" xfId="3" applyFont="1" applyFill="1" applyBorder="1" applyAlignment="1">
      <alignment horizontal="left" vertical="center" wrapText="1"/>
    </xf>
    <xf numFmtId="0" fontId="12" fillId="0" borderId="7" xfId="3" applyFont="1" applyBorder="1" applyAlignment="1">
      <alignment horizontal="left" vertical="center" wrapText="1"/>
    </xf>
    <xf numFmtId="0" fontId="18" fillId="0" borderId="0" xfId="3" applyFont="1" applyAlignment="1">
      <alignment horizontal="left" vertical="center" wrapText="1"/>
    </xf>
    <xf numFmtId="4" fontId="12" fillId="0" borderId="0" xfId="3" applyNumberFormat="1" applyFont="1" applyAlignment="1">
      <alignment horizontal="right" vertical="center"/>
    </xf>
    <xf numFmtId="0" fontId="19" fillId="0" borderId="7" xfId="3" applyFont="1" applyBorder="1" applyAlignment="1">
      <alignment horizontal="center" vertical="center" wrapText="1"/>
    </xf>
    <xf numFmtId="0" fontId="19" fillId="0" borderId="7" xfId="3" applyFont="1" applyBorder="1" applyAlignment="1">
      <alignment horizontal="center" vertical="center"/>
    </xf>
    <xf numFmtId="0" fontId="19" fillId="0" borderId="0" xfId="3" applyFont="1" applyAlignment="1">
      <alignment horizontal="center" vertical="center"/>
    </xf>
    <xf numFmtId="0" fontId="9" fillId="0" borderId="0" xfId="3" applyFont="1" applyAlignment="1">
      <alignment horizontal="center" vertical="center"/>
    </xf>
    <xf numFmtId="0" fontId="9" fillId="0" borderId="1" xfId="3" applyFont="1" applyBorder="1" applyAlignment="1">
      <alignment horizontal="center" vertical="center"/>
    </xf>
    <xf numFmtId="0" fontId="9" fillId="0" borderId="7" xfId="3" applyFont="1" applyBorder="1" applyAlignment="1">
      <alignment horizontal="left" vertical="center" wrapText="1"/>
    </xf>
    <xf numFmtId="0" fontId="9" fillId="0" borderId="7" xfId="3" applyFont="1" applyBorder="1" applyAlignment="1">
      <alignment horizontal="right" vertical="center"/>
    </xf>
    <xf numFmtId="0" fontId="9" fillId="0" borderId="7" xfId="3" applyFont="1" applyBorder="1" applyAlignment="1">
      <alignment horizontal="left" vertical="center"/>
    </xf>
    <xf numFmtId="4" fontId="20" fillId="0" borderId="5" xfId="3" applyNumberFormat="1" applyFont="1" applyBorder="1" applyAlignment="1">
      <alignment horizontal="right" vertical="center" shrinkToFit="1"/>
    </xf>
    <xf numFmtId="4" fontId="19" fillId="0" borderId="5" xfId="3" applyNumberFormat="1" applyFont="1" applyBorder="1" applyAlignment="1">
      <alignment horizontal="right" vertical="center" shrinkToFit="1"/>
    </xf>
    <xf numFmtId="4" fontId="19" fillId="0" borderId="7" xfId="3" applyNumberFormat="1" applyFont="1" applyBorder="1" applyAlignment="1">
      <alignment vertical="center" shrinkToFit="1"/>
    </xf>
    <xf numFmtId="4" fontId="19" fillId="0" borderId="0" xfId="3" applyNumberFormat="1" applyFont="1" applyAlignment="1">
      <alignment vertical="center" shrinkToFit="1"/>
    </xf>
    <xf numFmtId="4" fontId="9" fillId="0" borderId="7" xfId="3" applyNumberFormat="1" applyFont="1" applyBorder="1" applyAlignment="1">
      <alignment horizontal="right" vertical="center" shrinkToFit="1"/>
    </xf>
    <xf numFmtId="4" fontId="9" fillId="0" borderId="7" xfId="3" applyNumberFormat="1" applyFont="1" applyBorder="1" applyAlignment="1">
      <alignment horizontal="right" vertical="center"/>
    </xf>
    <xf numFmtId="0" fontId="9" fillId="0" borderId="7" xfId="3" applyFont="1" applyBorder="1" applyAlignment="1">
      <alignment vertical="center"/>
    </xf>
    <xf numFmtId="0" fontId="9" fillId="0" borderId="0" xfId="3" applyFont="1" applyAlignment="1">
      <alignment vertical="center"/>
    </xf>
    <xf numFmtId="4" fontId="9" fillId="0" borderId="0" xfId="3" applyNumberFormat="1" applyFont="1" applyAlignment="1">
      <alignment horizontal="left" vertical="center"/>
    </xf>
    <xf numFmtId="4" fontId="9" fillId="0" borderId="7" xfId="3" applyNumberFormat="1" applyFont="1" applyBorder="1" applyAlignment="1">
      <alignment vertical="center"/>
    </xf>
    <xf numFmtId="4" fontId="9" fillId="0" borderId="7" xfId="3" applyNumberFormat="1" applyFont="1" applyBorder="1" applyAlignment="1">
      <alignment vertical="center" shrinkToFit="1"/>
    </xf>
    <xf numFmtId="4" fontId="9" fillId="0" borderId="0" xfId="3" applyNumberFormat="1" applyFont="1" applyAlignment="1">
      <alignment vertical="center" shrinkToFit="1"/>
    </xf>
    <xf numFmtId="4" fontId="21" fillId="0" borderId="7" xfId="3" applyNumberFormat="1" applyFont="1" applyBorder="1" applyAlignment="1">
      <alignment horizontal="right" vertical="center" shrinkToFit="1"/>
    </xf>
    <xf numFmtId="4" fontId="19" fillId="0" borderId="7" xfId="3" applyNumberFormat="1" applyFont="1" applyBorder="1" applyAlignment="1">
      <alignment horizontal="right" vertical="center" shrinkToFit="1"/>
    </xf>
    <xf numFmtId="0" fontId="22" fillId="0" borderId="7" xfId="3" applyFont="1" applyBorder="1" applyAlignment="1">
      <alignment horizontal="right" vertical="center"/>
    </xf>
    <xf numFmtId="0" fontId="22" fillId="0" borderId="7" xfId="3" applyFont="1" applyBorder="1" applyAlignment="1">
      <alignment horizontal="left" vertical="center" wrapText="1"/>
    </xf>
    <xf numFmtId="4" fontId="22" fillId="0" borderId="7" xfId="3" applyNumberFormat="1" applyFont="1" applyBorder="1" applyAlignment="1">
      <alignment vertical="center" shrinkToFit="1"/>
    </xf>
    <xf numFmtId="0" fontId="22" fillId="0" borderId="7" xfId="3" applyFont="1" applyBorder="1" applyAlignment="1">
      <alignment vertical="center"/>
    </xf>
    <xf numFmtId="0" fontId="22" fillId="0" borderId="0" xfId="3" applyFont="1" applyAlignment="1">
      <alignment vertical="center"/>
    </xf>
    <xf numFmtId="4" fontId="22" fillId="0" borderId="0" xfId="3" applyNumberFormat="1" applyFont="1" applyAlignment="1">
      <alignment horizontal="left" vertical="center"/>
    </xf>
    <xf numFmtId="0" fontId="22" fillId="0" borderId="0" xfId="3" applyFont="1" applyAlignment="1">
      <alignment horizontal="left" vertical="center"/>
    </xf>
    <xf numFmtId="0" fontId="9" fillId="0" borderId="1" xfId="3" applyFont="1" applyBorder="1" applyAlignment="1">
      <alignment horizontal="left" vertical="center" wrapText="1"/>
    </xf>
    <xf numFmtId="0" fontId="9" fillId="0" borderId="1" xfId="3" applyFont="1" applyBorder="1" applyAlignment="1">
      <alignment horizontal="right" vertical="center"/>
    </xf>
    <xf numFmtId="0" fontId="19" fillId="0" borderId="7" xfId="3" applyFont="1" applyBorder="1" applyAlignment="1">
      <alignment horizontal="right" vertical="center" wrapText="1"/>
    </xf>
    <xf numFmtId="4" fontId="9" fillId="0" borderId="0" xfId="3" applyNumberFormat="1" applyFont="1" applyAlignment="1">
      <alignment horizontal="right" vertical="center"/>
    </xf>
    <xf numFmtId="0" fontId="9" fillId="0" borderId="0" xfId="3" applyFont="1" applyAlignment="1">
      <alignment horizontal="right" vertical="center"/>
    </xf>
  </cellXfs>
  <cellStyles count="4">
    <cellStyle name="Migliaia 2" xfId="2" xr:uid="{61985BA9-BECB-419C-BCDA-52FC9C994677}"/>
    <cellStyle name="Normale" xfId="0" builtinId="0"/>
    <cellStyle name="Normale 2" xfId="1" xr:uid="{6B730A6F-43AD-4F14-9656-95119C3054E5}"/>
    <cellStyle name="Normale 3" xfId="3" xr:uid="{9D01EFF4-34E2-4D0D-B9C0-5461FD4035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2128469</xdr:colOff>
      <xdr:row>42</xdr:row>
      <xdr:rowOff>172433</xdr:rowOff>
    </xdr:from>
    <xdr:ext cx="5715" cy="9525"/>
    <xdr:sp macro="" textlink="">
      <xdr:nvSpPr>
        <xdr:cNvPr id="2" name="Shape 12">
          <a:extLst>
            <a:ext uri="{FF2B5EF4-FFF2-40B4-BE49-F238E27FC236}">
              <a16:creationId xmlns:a16="http://schemas.microsoft.com/office/drawing/2014/main" id="{6E96D0EA-1AA0-4CAC-9F1F-1D941F38A0CA}"/>
            </a:ext>
          </a:extLst>
        </xdr:cNvPr>
        <xdr:cNvSpPr/>
      </xdr:nvSpPr>
      <xdr:spPr>
        <a:xfrm>
          <a:off x="2614244" y="9278333"/>
          <a:ext cx="5715" cy="9525"/>
        </a:xfrm>
        <a:custGeom>
          <a:avLst/>
          <a:gdLst/>
          <a:ahLst/>
          <a:cxnLst/>
          <a:rect l="0" t="0" r="0" b="0"/>
          <a:pathLst>
            <a:path w="5715" h="9525">
              <a:moveTo>
                <a:pt x="5674" y="9529"/>
              </a:moveTo>
              <a:lnTo>
                <a:pt x="0" y="9529"/>
              </a:lnTo>
              <a:lnTo>
                <a:pt x="0" y="0"/>
              </a:lnTo>
              <a:lnTo>
                <a:pt x="5674" y="0"/>
              </a:lnTo>
              <a:lnTo>
                <a:pt x="5674" y="9529"/>
              </a:lnTo>
              <a:close/>
            </a:path>
          </a:pathLst>
        </a:custGeom>
        <a:solidFill>
          <a:srgbClr val="000000"/>
        </a:solidFill>
      </xdr:spPr>
    </xdr:sp>
    <xdr:clientData/>
  </xdr:oneCellAnchor>
  <xdr:oneCellAnchor>
    <xdr:from>
      <xdr:col>1</xdr:col>
      <xdr:colOff>2103082</xdr:colOff>
      <xdr:row>43</xdr:row>
      <xdr:rowOff>353597</xdr:rowOff>
    </xdr:from>
    <xdr:ext cx="5715" cy="9525"/>
    <xdr:sp macro="" textlink="">
      <xdr:nvSpPr>
        <xdr:cNvPr id="3" name="Shape 13">
          <a:extLst>
            <a:ext uri="{FF2B5EF4-FFF2-40B4-BE49-F238E27FC236}">
              <a16:creationId xmlns:a16="http://schemas.microsoft.com/office/drawing/2014/main" id="{9EACFC4C-EBD1-4CAA-BC24-181558EA6918}"/>
            </a:ext>
          </a:extLst>
        </xdr:cNvPr>
        <xdr:cNvSpPr/>
      </xdr:nvSpPr>
      <xdr:spPr>
        <a:xfrm>
          <a:off x="2588857" y="9659522"/>
          <a:ext cx="5715" cy="9525"/>
        </a:xfrm>
        <a:custGeom>
          <a:avLst/>
          <a:gdLst/>
          <a:ahLst/>
          <a:cxnLst/>
          <a:rect l="0" t="0" r="0" b="0"/>
          <a:pathLst>
            <a:path w="5715" h="9525">
              <a:moveTo>
                <a:pt x="5599" y="9529"/>
              </a:moveTo>
              <a:lnTo>
                <a:pt x="0" y="9529"/>
              </a:lnTo>
              <a:lnTo>
                <a:pt x="0" y="0"/>
              </a:lnTo>
              <a:lnTo>
                <a:pt x="5599" y="0"/>
              </a:lnTo>
              <a:lnTo>
                <a:pt x="5599" y="9529"/>
              </a:lnTo>
              <a:close/>
            </a:path>
          </a:pathLst>
        </a:custGeom>
        <a:solidFill>
          <a:srgbClr val="000000"/>
        </a:solidFill>
      </xdr:spPr>
    </xdr:sp>
    <xdr:clientData/>
  </xdr:oneCellAnchor>
  <xdr:oneCellAnchor>
    <xdr:from>
      <xdr:col>1</xdr:col>
      <xdr:colOff>33353</xdr:colOff>
      <xdr:row>53</xdr:row>
      <xdr:rowOff>342297</xdr:rowOff>
    </xdr:from>
    <xdr:ext cx="6350" cy="9525"/>
    <xdr:sp macro="" textlink="">
      <xdr:nvSpPr>
        <xdr:cNvPr id="4" name="Shape 14">
          <a:extLst>
            <a:ext uri="{FF2B5EF4-FFF2-40B4-BE49-F238E27FC236}">
              <a16:creationId xmlns:a16="http://schemas.microsoft.com/office/drawing/2014/main" id="{F6EAC725-1ECA-4DDE-8130-B6D52E045AB6}"/>
            </a:ext>
          </a:extLst>
        </xdr:cNvPr>
        <xdr:cNvSpPr/>
      </xdr:nvSpPr>
      <xdr:spPr>
        <a:xfrm>
          <a:off x="519128" y="11705622"/>
          <a:ext cx="6350" cy="9525"/>
        </a:xfrm>
        <a:custGeom>
          <a:avLst/>
          <a:gdLst/>
          <a:ahLst/>
          <a:cxnLst/>
          <a:rect l="0" t="0" r="0" b="0"/>
          <a:pathLst>
            <a:path w="6350" h="9525">
              <a:moveTo>
                <a:pt x="5890" y="9529"/>
              </a:moveTo>
              <a:lnTo>
                <a:pt x="0" y="9529"/>
              </a:lnTo>
              <a:lnTo>
                <a:pt x="0" y="0"/>
              </a:lnTo>
              <a:lnTo>
                <a:pt x="5890" y="0"/>
              </a:lnTo>
              <a:lnTo>
                <a:pt x="5890" y="9529"/>
              </a:lnTo>
              <a:close/>
            </a:path>
          </a:pathLst>
        </a:custGeom>
        <a:solidFill>
          <a:srgbClr val="000000"/>
        </a:solidFill>
      </xdr:spPr>
    </xdr:sp>
    <xdr:clientData/>
  </xdr:oneCellAnchor>
  <xdr:oneCellAnchor>
    <xdr:from>
      <xdr:col>1</xdr:col>
      <xdr:colOff>760400</xdr:colOff>
      <xdr:row>53</xdr:row>
      <xdr:rowOff>342297</xdr:rowOff>
    </xdr:from>
    <xdr:ext cx="5715" cy="9525"/>
    <xdr:sp macro="" textlink="">
      <xdr:nvSpPr>
        <xdr:cNvPr id="5" name="Shape 15">
          <a:extLst>
            <a:ext uri="{FF2B5EF4-FFF2-40B4-BE49-F238E27FC236}">
              <a16:creationId xmlns:a16="http://schemas.microsoft.com/office/drawing/2014/main" id="{B6186546-1D31-4A00-82AC-7ADDAD5B216D}"/>
            </a:ext>
          </a:extLst>
        </xdr:cNvPr>
        <xdr:cNvSpPr/>
      </xdr:nvSpPr>
      <xdr:spPr>
        <a:xfrm>
          <a:off x="1246175" y="11705622"/>
          <a:ext cx="5715" cy="9525"/>
        </a:xfrm>
        <a:custGeom>
          <a:avLst/>
          <a:gdLst/>
          <a:ahLst/>
          <a:cxnLst/>
          <a:rect l="0" t="0" r="0" b="0"/>
          <a:pathLst>
            <a:path w="5715" h="9525">
              <a:moveTo>
                <a:pt x="5680" y="9529"/>
              </a:moveTo>
              <a:lnTo>
                <a:pt x="0" y="9529"/>
              </a:lnTo>
              <a:lnTo>
                <a:pt x="0" y="0"/>
              </a:lnTo>
              <a:lnTo>
                <a:pt x="5680" y="0"/>
              </a:lnTo>
              <a:lnTo>
                <a:pt x="5680" y="9529"/>
              </a:lnTo>
              <a:close/>
            </a:path>
          </a:pathLst>
        </a:custGeom>
        <a:solidFill>
          <a:srgbClr val="000000"/>
        </a:solidFill>
      </xdr:spPr>
    </xdr:sp>
    <xdr:clientData/>
  </xdr:oneCellAnchor>
  <xdr:oneCellAnchor>
    <xdr:from>
      <xdr:col>1</xdr:col>
      <xdr:colOff>980389</xdr:colOff>
      <xdr:row>63</xdr:row>
      <xdr:rowOff>343538</xdr:rowOff>
    </xdr:from>
    <xdr:ext cx="5715" cy="9525"/>
    <xdr:sp macro="" textlink="">
      <xdr:nvSpPr>
        <xdr:cNvPr id="6" name="Shape 16">
          <a:extLst>
            <a:ext uri="{FF2B5EF4-FFF2-40B4-BE49-F238E27FC236}">
              <a16:creationId xmlns:a16="http://schemas.microsoft.com/office/drawing/2014/main" id="{C879D9D1-D3F4-4FDD-AD4E-E6B67904B5FA}"/>
            </a:ext>
          </a:extLst>
        </xdr:cNvPr>
        <xdr:cNvSpPr/>
      </xdr:nvSpPr>
      <xdr:spPr>
        <a:xfrm>
          <a:off x="1466164" y="13707113"/>
          <a:ext cx="5715" cy="9525"/>
        </a:xfrm>
        <a:custGeom>
          <a:avLst/>
          <a:gdLst/>
          <a:ahLst/>
          <a:cxnLst/>
          <a:rect l="0" t="0" r="0" b="0"/>
          <a:pathLst>
            <a:path w="5715" h="9525">
              <a:moveTo>
                <a:pt x="5610" y="9529"/>
              </a:moveTo>
              <a:lnTo>
                <a:pt x="0" y="9529"/>
              </a:lnTo>
              <a:lnTo>
                <a:pt x="0" y="0"/>
              </a:lnTo>
              <a:lnTo>
                <a:pt x="5610" y="0"/>
              </a:lnTo>
              <a:lnTo>
                <a:pt x="5610" y="9529"/>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61567</xdr:colOff>
      <xdr:row>4</xdr:row>
      <xdr:rowOff>0</xdr:rowOff>
    </xdr:from>
    <xdr:ext cx="6684645" cy="19050"/>
    <xdr:grpSp>
      <xdr:nvGrpSpPr>
        <xdr:cNvPr id="2" name="Group 7">
          <a:extLst>
            <a:ext uri="{FF2B5EF4-FFF2-40B4-BE49-F238E27FC236}">
              <a16:creationId xmlns:a16="http://schemas.microsoft.com/office/drawing/2014/main" id="{E437F6FC-5B47-4521-AA38-9373EAABF549}"/>
            </a:ext>
          </a:extLst>
        </xdr:cNvPr>
        <xdr:cNvGrpSpPr/>
      </xdr:nvGrpSpPr>
      <xdr:grpSpPr>
        <a:xfrm>
          <a:off x="483980" y="911087"/>
          <a:ext cx="6684645" cy="19050"/>
          <a:chOff x="0" y="0"/>
          <a:chExt cx="6684645" cy="19050"/>
        </a:xfrm>
      </xdr:grpSpPr>
      <xdr:sp macro="" textlink="">
        <xdr:nvSpPr>
          <xdr:cNvPr id="3" name="Shape 8">
            <a:extLst>
              <a:ext uri="{FF2B5EF4-FFF2-40B4-BE49-F238E27FC236}">
                <a16:creationId xmlns:a16="http://schemas.microsoft.com/office/drawing/2014/main" id="{384E3599-3B88-D3AD-68FD-D1E71A1A56B7}"/>
              </a:ext>
            </a:extLst>
          </xdr:cNvPr>
          <xdr:cNvSpPr/>
        </xdr:nvSpPr>
        <xdr:spPr>
          <a:xfrm>
            <a:off x="0" y="0"/>
            <a:ext cx="6684645" cy="9525"/>
          </a:xfrm>
          <a:custGeom>
            <a:avLst/>
            <a:gdLst/>
            <a:ahLst/>
            <a:cxnLst/>
            <a:rect l="0" t="0" r="0" b="0"/>
            <a:pathLst>
              <a:path w="6684645" h="9525">
                <a:moveTo>
                  <a:pt x="6684065" y="9283"/>
                </a:moveTo>
                <a:lnTo>
                  <a:pt x="0" y="9283"/>
                </a:lnTo>
                <a:lnTo>
                  <a:pt x="0" y="0"/>
                </a:lnTo>
                <a:lnTo>
                  <a:pt x="6684065" y="0"/>
                </a:lnTo>
                <a:lnTo>
                  <a:pt x="6684065" y="9283"/>
                </a:lnTo>
                <a:close/>
              </a:path>
            </a:pathLst>
          </a:custGeom>
          <a:solidFill>
            <a:srgbClr val="9A9A9A">
              <a:alpha val="50000"/>
            </a:srgbClr>
          </a:solidFill>
        </xdr:spPr>
      </xdr:sp>
      <xdr:sp macro="" textlink="">
        <xdr:nvSpPr>
          <xdr:cNvPr id="4" name="Shape 9">
            <a:extLst>
              <a:ext uri="{FF2B5EF4-FFF2-40B4-BE49-F238E27FC236}">
                <a16:creationId xmlns:a16="http://schemas.microsoft.com/office/drawing/2014/main" id="{6F763DAF-3C15-A981-F54A-FDD25E8B3DC6}"/>
              </a:ext>
            </a:extLst>
          </xdr:cNvPr>
          <xdr:cNvSpPr/>
        </xdr:nvSpPr>
        <xdr:spPr>
          <a:xfrm>
            <a:off x="-10" y="0"/>
            <a:ext cx="6684645" cy="19050"/>
          </a:xfrm>
          <a:custGeom>
            <a:avLst/>
            <a:gdLst/>
            <a:ahLst/>
            <a:cxnLst/>
            <a:rect l="0" t="0" r="0" b="0"/>
            <a:pathLst>
              <a:path w="6684645" h="19050">
                <a:moveTo>
                  <a:pt x="6684073" y="0"/>
                </a:moveTo>
                <a:lnTo>
                  <a:pt x="6674790" y="9283"/>
                </a:lnTo>
                <a:lnTo>
                  <a:pt x="0" y="9283"/>
                </a:lnTo>
                <a:lnTo>
                  <a:pt x="0" y="18567"/>
                </a:lnTo>
                <a:lnTo>
                  <a:pt x="6674790" y="18567"/>
                </a:lnTo>
                <a:lnTo>
                  <a:pt x="6684073" y="18567"/>
                </a:lnTo>
                <a:lnTo>
                  <a:pt x="6684073" y="9283"/>
                </a:lnTo>
                <a:lnTo>
                  <a:pt x="6684073" y="0"/>
                </a:lnTo>
                <a:close/>
              </a:path>
            </a:pathLst>
          </a:custGeom>
          <a:solidFill>
            <a:srgbClr val="EDEDED">
              <a:alpha val="50000"/>
            </a:srgbClr>
          </a:solidFill>
        </xdr:spPr>
      </xdr:sp>
      <xdr:sp macro="" textlink="">
        <xdr:nvSpPr>
          <xdr:cNvPr id="5" name="Shape 10">
            <a:extLst>
              <a:ext uri="{FF2B5EF4-FFF2-40B4-BE49-F238E27FC236}">
                <a16:creationId xmlns:a16="http://schemas.microsoft.com/office/drawing/2014/main" id="{BB869240-0687-7A58-79AE-F13EE54EE9A6}"/>
              </a:ext>
            </a:extLst>
          </xdr:cNvPr>
          <xdr:cNvSpPr/>
        </xdr:nvSpPr>
        <xdr:spPr>
          <a:xfrm>
            <a:off x="0" y="0"/>
            <a:ext cx="9525" cy="19050"/>
          </a:xfrm>
          <a:custGeom>
            <a:avLst/>
            <a:gdLst/>
            <a:ahLst/>
            <a:cxnLst/>
            <a:rect l="0" t="0" r="0" b="0"/>
            <a:pathLst>
              <a:path w="9525" h="19050">
                <a:moveTo>
                  <a:pt x="0" y="18566"/>
                </a:moveTo>
                <a:lnTo>
                  <a:pt x="0" y="0"/>
                </a:lnTo>
                <a:lnTo>
                  <a:pt x="9283" y="0"/>
                </a:lnTo>
                <a:lnTo>
                  <a:pt x="9283" y="9283"/>
                </a:lnTo>
                <a:lnTo>
                  <a:pt x="0" y="18566"/>
                </a:lnTo>
                <a:close/>
              </a:path>
            </a:pathLst>
          </a:custGeom>
          <a:solidFill>
            <a:srgbClr val="9A9A9A">
              <a:alpha val="50000"/>
            </a:srgbClr>
          </a:solidFill>
        </xdr:spPr>
      </xdr:sp>
    </xdr:grpSp>
    <xdr:clientData/>
  </xdr:oneCellAnchor>
  <xdr:oneCellAnchor>
    <xdr:from>
      <xdr:col>2</xdr:col>
      <xdr:colOff>607580</xdr:colOff>
      <xdr:row>12</xdr:row>
      <xdr:rowOff>104775</xdr:rowOff>
    </xdr:from>
    <xdr:ext cx="25400" cy="19050"/>
    <xdr:pic>
      <xdr:nvPicPr>
        <xdr:cNvPr id="6" name="image2.png">
          <a:extLst>
            <a:ext uri="{FF2B5EF4-FFF2-40B4-BE49-F238E27FC236}">
              <a16:creationId xmlns:a16="http://schemas.microsoft.com/office/drawing/2014/main" id="{DEE77399-C9F8-49B4-A9CB-CDB13A188B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1305" y="3295650"/>
          <a:ext cx="25400" cy="19050"/>
        </a:xfrm>
        <a:prstGeom prst="rect">
          <a:avLst/>
        </a:prstGeom>
      </xdr:spPr>
    </xdr:pic>
    <xdr:clientData/>
  </xdr:oneCellAnchor>
  <xdr:oneCellAnchor>
    <xdr:from>
      <xdr:col>8</xdr:col>
      <xdr:colOff>0</xdr:colOff>
      <xdr:row>26</xdr:row>
      <xdr:rowOff>667750</xdr:rowOff>
    </xdr:from>
    <xdr:ext cx="26034" cy="9525"/>
    <xdr:sp macro="" textlink="">
      <xdr:nvSpPr>
        <xdr:cNvPr id="7" name="Shape 13">
          <a:extLst>
            <a:ext uri="{FF2B5EF4-FFF2-40B4-BE49-F238E27FC236}">
              <a16:creationId xmlns:a16="http://schemas.microsoft.com/office/drawing/2014/main" id="{2A824E4F-5430-40D6-8BC8-59601C4A433E}"/>
            </a:ext>
          </a:extLst>
        </xdr:cNvPr>
        <xdr:cNvSpPr/>
      </xdr:nvSpPr>
      <xdr:spPr>
        <a:xfrm>
          <a:off x="8810625" y="7668625"/>
          <a:ext cx="26034" cy="9525"/>
        </a:xfrm>
        <a:custGeom>
          <a:avLst/>
          <a:gdLst/>
          <a:ahLst/>
          <a:cxnLst/>
          <a:rect l="0" t="0" r="0" b="0"/>
          <a:pathLst>
            <a:path w="26034" h="9525">
              <a:moveTo>
                <a:pt x="25882" y="9283"/>
              </a:moveTo>
              <a:lnTo>
                <a:pt x="0" y="9283"/>
              </a:lnTo>
              <a:lnTo>
                <a:pt x="0" y="0"/>
              </a:lnTo>
              <a:lnTo>
                <a:pt x="25882" y="0"/>
              </a:lnTo>
              <a:lnTo>
                <a:pt x="25882" y="9283"/>
              </a:lnTo>
              <a:close/>
            </a:path>
          </a:pathLst>
        </a:custGeom>
        <a:solidFill>
          <a:srgbClr val="000000">
            <a:alpha val="50000"/>
          </a:srgbClr>
        </a:solidFill>
      </xdr:spPr>
    </xdr:sp>
    <xdr:clientData/>
  </xdr:oneCellAnchor>
  <xdr:oneCellAnchor>
    <xdr:from>
      <xdr:col>3</xdr:col>
      <xdr:colOff>0</xdr:colOff>
      <xdr:row>27</xdr:row>
      <xdr:rowOff>505446</xdr:rowOff>
    </xdr:from>
    <xdr:ext cx="26034" cy="9525"/>
    <xdr:sp macro="" textlink="">
      <xdr:nvSpPr>
        <xdr:cNvPr id="8" name="Shape 14">
          <a:extLst>
            <a:ext uri="{FF2B5EF4-FFF2-40B4-BE49-F238E27FC236}">
              <a16:creationId xmlns:a16="http://schemas.microsoft.com/office/drawing/2014/main" id="{C70D38A3-3365-4E3B-8443-83D8A6952C1A}"/>
            </a:ext>
          </a:extLst>
        </xdr:cNvPr>
        <xdr:cNvSpPr/>
      </xdr:nvSpPr>
      <xdr:spPr>
        <a:xfrm>
          <a:off x="4086225" y="8268321"/>
          <a:ext cx="26034" cy="9525"/>
        </a:xfrm>
        <a:custGeom>
          <a:avLst/>
          <a:gdLst/>
          <a:ahLst/>
          <a:cxnLst/>
          <a:rect l="0" t="0" r="0" b="0"/>
          <a:pathLst>
            <a:path w="26034" h="9525">
              <a:moveTo>
                <a:pt x="25895" y="9283"/>
              </a:moveTo>
              <a:lnTo>
                <a:pt x="0" y="9283"/>
              </a:lnTo>
              <a:lnTo>
                <a:pt x="0" y="0"/>
              </a:lnTo>
              <a:lnTo>
                <a:pt x="25895" y="0"/>
              </a:lnTo>
              <a:lnTo>
                <a:pt x="25895" y="9283"/>
              </a:lnTo>
              <a:close/>
            </a:path>
          </a:pathLst>
        </a:custGeom>
        <a:solidFill>
          <a:srgbClr val="000000">
            <a:alpha val="50000"/>
          </a:srgbClr>
        </a:solidFill>
      </xdr:spPr>
    </xdr:sp>
    <xdr:clientData/>
  </xdr:oneCellAnchor>
  <xdr:oneCellAnchor>
    <xdr:from>
      <xdr:col>1</xdr:col>
      <xdr:colOff>32491</xdr:colOff>
      <xdr:row>41</xdr:row>
      <xdr:rowOff>333962</xdr:rowOff>
    </xdr:from>
    <xdr:ext cx="6350" cy="9525"/>
    <xdr:sp macro="" textlink="">
      <xdr:nvSpPr>
        <xdr:cNvPr id="9" name="Shape 15">
          <a:extLst>
            <a:ext uri="{FF2B5EF4-FFF2-40B4-BE49-F238E27FC236}">
              <a16:creationId xmlns:a16="http://schemas.microsoft.com/office/drawing/2014/main" id="{5CC5EE69-DB75-4157-BB3D-911FC365A04F}"/>
            </a:ext>
          </a:extLst>
        </xdr:cNvPr>
        <xdr:cNvSpPr/>
      </xdr:nvSpPr>
      <xdr:spPr>
        <a:xfrm>
          <a:off x="451591" y="11954462"/>
          <a:ext cx="6350" cy="9525"/>
        </a:xfrm>
        <a:custGeom>
          <a:avLst/>
          <a:gdLst/>
          <a:ahLst/>
          <a:cxnLst/>
          <a:rect l="0" t="0" r="0" b="0"/>
          <a:pathLst>
            <a:path w="6350" h="9525">
              <a:moveTo>
                <a:pt x="5743" y="9283"/>
              </a:moveTo>
              <a:lnTo>
                <a:pt x="0" y="9283"/>
              </a:lnTo>
              <a:lnTo>
                <a:pt x="0" y="0"/>
              </a:lnTo>
              <a:lnTo>
                <a:pt x="5743" y="0"/>
              </a:lnTo>
              <a:lnTo>
                <a:pt x="5743" y="9283"/>
              </a:lnTo>
              <a:close/>
            </a:path>
          </a:pathLst>
        </a:custGeom>
        <a:solidFill>
          <a:srgbClr val="000000"/>
        </a:solidFill>
      </xdr:spPr>
    </xdr:sp>
    <xdr:clientData/>
  </xdr:oneCellAnchor>
  <xdr:oneCellAnchor>
    <xdr:from>
      <xdr:col>3</xdr:col>
      <xdr:colOff>0</xdr:colOff>
      <xdr:row>41</xdr:row>
      <xdr:rowOff>333962</xdr:rowOff>
    </xdr:from>
    <xdr:ext cx="5715" cy="9525"/>
    <xdr:sp macro="" textlink="">
      <xdr:nvSpPr>
        <xdr:cNvPr id="10" name="Shape 16">
          <a:extLst>
            <a:ext uri="{FF2B5EF4-FFF2-40B4-BE49-F238E27FC236}">
              <a16:creationId xmlns:a16="http://schemas.microsoft.com/office/drawing/2014/main" id="{C71B75E8-812E-40D5-9FD0-C83AF6F68E3F}"/>
            </a:ext>
          </a:extLst>
        </xdr:cNvPr>
        <xdr:cNvSpPr/>
      </xdr:nvSpPr>
      <xdr:spPr>
        <a:xfrm>
          <a:off x="4086225" y="11954462"/>
          <a:ext cx="5715" cy="9525"/>
        </a:xfrm>
        <a:custGeom>
          <a:avLst/>
          <a:gdLst/>
          <a:ahLst/>
          <a:cxnLst/>
          <a:rect l="0" t="0" r="0" b="0"/>
          <a:pathLst>
            <a:path w="5715" h="9525">
              <a:moveTo>
                <a:pt x="5537" y="9283"/>
              </a:moveTo>
              <a:lnTo>
                <a:pt x="0" y="9283"/>
              </a:lnTo>
              <a:lnTo>
                <a:pt x="0" y="0"/>
              </a:lnTo>
              <a:lnTo>
                <a:pt x="5537" y="0"/>
              </a:lnTo>
              <a:lnTo>
                <a:pt x="5537" y="9283"/>
              </a:lnTo>
              <a:close/>
            </a:path>
          </a:pathLst>
        </a:custGeom>
        <a:solidFill>
          <a:srgbClr val="000000"/>
        </a:solidFill>
      </xdr:spPr>
    </xdr:sp>
    <xdr:clientData/>
  </xdr:oneCellAnchor>
  <xdr:oneCellAnchor>
    <xdr:from>
      <xdr:col>3</xdr:col>
      <xdr:colOff>607580</xdr:colOff>
      <xdr:row>12</xdr:row>
      <xdr:rowOff>104775</xdr:rowOff>
    </xdr:from>
    <xdr:ext cx="25400" cy="19050"/>
    <xdr:pic>
      <xdr:nvPicPr>
        <xdr:cNvPr id="11" name="image2.png">
          <a:extLst>
            <a:ext uri="{FF2B5EF4-FFF2-40B4-BE49-F238E27FC236}">
              <a16:creationId xmlns:a16="http://schemas.microsoft.com/office/drawing/2014/main" id="{6A69CDE8-83D5-4D01-A2DC-43A5164C63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93805" y="3295650"/>
          <a:ext cx="25400" cy="19050"/>
        </a:xfrm>
        <a:prstGeom prst="rect">
          <a:avLst/>
        </a:prstGeom>
      </xdr:spPr>
    </xdr:pic>
    <xdr:clientData/>
  </xdr:oneCellAnchor>
  <xdr:oneCellAnchor>
    <xdr:from>
      <xdr:col>3</xdr:col>
      <xdr:colOff>607580</xdr:colOff>
      <xdr:row>6</xdr:row>
      <xdr:rowOff>898525</xdr:rowOff>
    </xdr:from>
    <xdr:ext cx="25400" cy="19050"/>
    <xdr:pic>
      <xdr:nvPicPr>
        <xdr:cNvPr id="12" name="image3.png">
          <a:extLst>
            <a:ext uri="{FF2B5EF4-FFF2-40B4-BE49-F238E27FC236}">
              <a16:creationId xmlns:a16="http://schemas.microsoft.com/office/drawing/2014/main" id="{CFC06274-5047-4586-84AD-F8005F3768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93805" y="2051050"/>
          <a:ext cx="25400" cy="19050"/>
        </a:xfrm>
        <a:prstGeom prst="rect">
          <a:avLst/>
        </a:prstGeom>
      </xdr:spPr>
    </xdr:pic>
    <xdr:clientData/>
  </xdr:oneCellAnchor>
  <xdr:oneCellAnchor>
    <xdr:from>
      <xdr:col>2</xdr:col>
      <xdr:colOff>607580</xdr:colOff>
      <xdr:row>40</xdr:row>
      <xdr:rowOff>898525</xdr:rowOff>
    </xdr:from>
    <xdr:ext cx="25400" cy="19050"/>
    <xdr:pic>
      <xdr:nvPicPr>
        <xdr:cNvPr id="13" name="image3.png">
          <a:extLst>
            <a:ext uri="{FF2B5EF4-FFF2-40B4-BE49-F238E27FC236}">
              <a16:creationId xmlns:a16="http://schemas.microsoft.com/office/drawing/2014/main" id="{0871484D-BC93-4C91-B347-9A4B512277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41305" y="11766550"/>
          <a:ext cx="25400" cy="19050"/>
        </a:xfrm>
        <a:prstGeom prst="rect">
          <a:avLst/>
        </a:prstGeom>
      </xdr:spPr>
    </xdr:pic>
    <xdr:clientData/>
  </xdr:oneCellAnchor>
  <xdr:oneCellAnchor>
    <xdr:from>
      <xdr:col>10</xdr:col>
      <xdr:colOff>0</xdr:colOff>
      <xdr:row>12</xdr:row>
      <xdr:rowOff>104775</xdr:rowOff>
    </xdr:from>
    <xdr:ext cx="25400" cy="19050"/>
    <xdr:pic>
      <xdr:nvPicPr>
        <xdr:cNvPr id="14" name="image2.png">
          <a:extLst>
            <a:ext uri="{FF2B5EF4-FFF2-40B4-BE49-F238E27FC236}">
              <a16:creationId xmlns:a16="http://schemas.microsoft.com/office/drawing/2014/main" id="{48C7F15C-E9BA-4703-BA2D-D26FB17644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20425" y="3295650"/>
          <a:ext cx="25400" cy="19050"/>
        </a:xfrm>
        <a:prstGeom prst="rect">
          <a:avLst/>
        </a:prstGeom>
      </xdr:spPr>
    </xdr:pic>
    <xdr:clientData/>
  </xdr:oneCellAnchor>
  <xdr:oneCellAnchor>
    <xdr:from>
      <xdr:col>10</xdr:col>
      <xdr:colOff>0</xdr:colOff>
      <xdr:row>6</xdr:row>
      <xdr:rowOff>898525</xdr:rowOff>
    </xdr:from>
    <xdr:ext cx="25400" cy="19050"/>
    <xdr:pic>
      <xdr:nvPicPr>
        <xdr:cNvPr id="15" name="image3.png">
          <a:extLst>
            <a:ext uri="{FF2B5EF4-FFF2-40B4-BE49-F238E27FC236}">
              <a16:creationId xmlns:a16="http://schemas.microsoft.com/office/drawing/2014/main" id="{3D1A2319-6562-4213-B8F7-8203949F8B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20425" y="2051050"/>
          <a:ext cx="25400" cy="19050"/>
        </a:xfrm>
        <a:prstGeom prst="rect">
          <a:avLst/>
        </a:prstGeom>
      </xdr:spPr>
    </xdr:pic>
    <xdr:clientData/>
  </xdr:oneCellAnchor>
  <xdr:oneCellAnchor>
    <xdr:from>
      <xdr:col>10</xdr:col>
      <xdr:colOff>0</xdr:colOff>
      <xdr:row>40</xdr:row>
      <xdr:rowOff>898525</xdr:rowOff>
    </xdr:from>
    <xdr:ext cx="25400" cy="19050"/>
    <xdr:pic>
      <xdr:nvPicPr>
        <xdr:cNvPr id="16" name="image3.png">
          <a:extLst>
            <a:ext uri="{FF2B5EF4-FFF2-40B4-BE49-F238E27FC236}">
              <a16:creationId xmlns:a16="http://schemas.microsoft.com/office/drawing/2014/main" id="{862E5290-73EF-4331-8871-E90DE73F31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20425" y="11766550"/>
          <a:ext cx="25400" cy="19050"/>
        </a:xfrm>
        <a:prstGeom prst="rect">
          <a:avLst/>
        </a:prstGeom>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E8730-00ED-4676-8B5E-13BC0340C458}">
  <sheetPr>
    <pageSetUpPr fitToPage="1"/>
  </sheetPr>
  <dimension ref="A1:D89"/>
  <sheetViews>
    <sheetView tabSelected="1" zoomScale="130" zoomScaleNormal="130" workbookViewId="0">
      <selection activeCell="G19" sqref="G19"/>
    </sheetView>
  </sheetViews>
  <sheetFormatPr defaultColWidth="9.140625" defaultRowHeight="12.75" x14ac:dyDescent="0.25"/>
  <cols>
    <col min="1" max="1" width="100.85546875" style="6" bestFit="1" customWidth="1"/>
    <col min="2" max="2" width="14.7109375" style="6" bestFit="1" customWidth="1"/>
    <col min="3" max="3" width="11.7109375" style="26" bestFit="1" customWidth="1"/>
    <col min="4" max="4" width="14.5703125" style="26" bestFit="1" customWidth="1"/>
    <col min="5" max="16384" width="9.140625" style="26"/>
  </cols>
  <sheetData>
    <row r="1" spans="1:2" s="3" customFormat="1" x14ac:dyDescent="0.25">
      <c r="A1" s="1" t="s">
        <v>0</v>
      </c>
      <c r="B1" s="1"/>
    </row>
    <row r="2" spans="1:2" s="3" customFormat="1" x14ac:dyDescent="0.25">
      <c r="A2" s="4" t="s">
        <v>1</v>
      </c>
      <c r="B2" s="4"/>
    </row>
    <row r="3" spans="1:2" s="3" customFormat="1" x14ac:dyDescent="0.25">
      <c r="A3" s="5" t="s">
        <v>2</v>
      </c>
      <c r="B3" s="5"/>
    </row>
    <row r="4" spans="1:2" s="3" customFormat="1" x14ac:dyDescent="0.25">
      <c r="A4" s="6"/>
      <c r="B4" s="6"/>
    </row>
    <row r="5" spans="1:2" s="3" customFormat="1" x14ac:dyDescent="0.25">
      <c r="A5" s="7" t="s">
        <v>3</v>
      </c>
      <c r="B5" s="8">
        <v>8894771.1400000006</v>
      </c>
    </row>
    <row r="6" spans="1:2" s="3" customFormat="1" x14ac:dyDescent="0.25">
      <c r="A6" s="9"/>
      <c r="B6" s="10"/>
    </row>
    <row r="7" spans="1:2" s="3" customFormat="1" x14ac:dyDescent="0.25">
      <c r="A7" s="9" t="s">
        <v>4</v>
      </c>
      <c r="B7" s="10">
        <v>23805011.989999998</v>
      </c>
    </row>
    <row r="8" spans="1:2" s="3" customFormat="1" x14ac:dyDescent="0.25">
      <c r="A8" s="11" t="s">
        <v>5</v>
      </c>
      <c r="B8" s="12">
        <v>4821090.79</v>
      </c>
    </row>
    <row r="9" spans="1:2" s="3" customFormat="1" x14ac:dyDescent="0.25">
      <c r="A9" s="9" t="s">
        <v>6</v>
      </c>
      <c r="B9" s="10">
        <f>SUM(B7:B8)</f>
        <v>28626102.779999997</v>
      </c>
    </row>
    <row r="10" spans="1:2" s="3" customFormat="1" x14ac:dyDescent="0.25">
      <c r="A10" s="9"/>
      <c r="B10" s="10"/>
    </row>
    <row r="11" spans="1:2" s="3" customFormat="1" x14ac:dyDescent="0.25">
      <c r="A11" s="9" t="s">
        <v>7</v>
      </c>
      <c r="B11" s="10">
        <v>19847449.469999999</v>
      </c>
    </row>
    <row r="12" spans="1:2" s="3" customFormat="1" x14ac:dyDescent="0.25">
      <c r="A12" s="11" t="s">
        <v>8</v>
      </c>
      <c r="B12" s="12">
        <v>5815842.0199999996</v>
      </c>
    </row>
    <row r="13" spans="1:2" s="3" customFormat="1" x14ac:dyDescent="0.25">
      <c r="A13" s="9" t="s">
        <v>9</v>
      </c>
      <c r="B13" s="10">
        <f>SUM(B11:B12)</f>
        <v>25663291.489999998</v>
      </c>
    </row>
    <row r="14" spans="1:2" s="3" customFormat="1" x14ac:dyDescent="0.25">
      <c r="A14" s="9"/>
      <c r="B14" s="10"/>
    </row>
    <row r="15" spans="1:2" s="3" customFormat="1" x14ac:dyDescent="0.25">
      <c r="A15" s="9" t="s">
        <v>10</v>
      </c>
      <c r="B15" s="10">
        <f>B9-B13</f>
        <v>2962811.2899999991</v>
      </c>
    </row>
    <row r="16" spans="1:2" s="3" customFormat="1" x14ac:dyDescent="0.25">
      <c r="A16" s="9"/>
      <c r="B16" s="10"/>
    </row>
    <row r="17" spans="1:2" s="3" customFormat="1" x14ac:dyDescent="0.25">
      <c r="A17" s="13" t="s">
        <v>11</v>
      </c>
      <c r="B17" s="14">
        <f>B5+B15</f>
        <v>11857582.43</v>
      </c>
    </row>
    <row r="18" spans="1:2" s="3" customFormat="1" x14ac:dyDescent="0.25">
      <c r="A18" s="9"/>
      <c r="B18" s="10"/>
    </row>
    <row r="19" spans="1:2" s="3" customFormat="1" x14ac:dyDescent="0.25">
      <c r="A19" s="15" t="s">
        <v>12</v>
      </c>
      <c r="B19" s="16">
        <v>2445899.12</v>
      </c>
    </row>
    <row r="20" spans="1:2" s="3" customFormat="1" x14ac:dyDescent="0.25">
      <c r="A20" s="17" t="s">
        <v>13</v>
      </c>
      <c r="B20" s="18">
        <v>19625592.34</v>
      </c>
    </row>
    <row r="21" spans="1:2" s="3" customFormat="1" x14ac:dyDescent="0.25">
      <c r="A21" s="17" t="s">
        <v>14</v>
      </c>
      <c r="B21" s="18">
        <v>-4821090.79</v>
      </c>
    </row>
    <row r="22" spans="1:2" s="3" customFormat="1" x14ac:dyDescent="0.25">
      <c r="A22" s="17" t="s">
        <v>15</v>
      </c>
      <c r="B22" s="18">
        <v>-56056.2</v>
      </c>
    </row>
    <row r="23" spans="1:2" s="3" customFormat="1" x14ac:dyDescent="0.25">
      <c r="A23" s="15" t="s">
        <v>16</v>
      </c>
      <c r="B23" s="16">
        <f>SUM(B20:B22)</f>
        <v>14748445.350000001</v>
      </c>
    </row>
    <row r="24" spans="1:2" s="3" customFormat="1" x14ac:dyDescent="0.25">
      <c r="A24" s="13" t="s">
        <v>17</v>
      </c>
      <c r="B24" s="19">
        <f>B23+B19</f>
        <v>17194344.470000003</v>
      </c>
    </row>
    <row r="25" spans="1:2" s="3" customFormat="1" x14ac:dyDescent="0.25">
      <c r="A25" s="13"/>
      <c r="B25" s="19"/>
    </row>
    <row r="26" spans="1:2" s="3" customFormat="1" x14ac:dyDescent="0.25">
      <c r="A26" s="15" t="s">
        <v>18</v>
      </c>
      <c r="B26" s="16">
        <v>6401123.6100000003</v>
      </c>
    </row>
    <row r="27" spans="1:2" s="3" customFormat="1" x14ac:dyDescent="0.25">
      <c r="A27" s="17" t="s">
        <v>19</v>
      </c>
      <c r="B27" s="18">
        <v>13148869.939999999</v>
      </c>
    </row>
    <row r="28" spans="1:2" s="3" customFormat="1" x14ac:dyDescent="0.25">
      <c r="A28" s="17" t="s">
        <v>20</v>
      </c>
      <c r="B28" s="18">
        <v>-5815842.0199999996</v>
      </c>
    </row>
    <row r="29" spans="1:2" s="3" customFormat="1" x14ac:dyDescent="0.25">
      <c r="A29" s="17" t="s">
        <v>21</v>
      </c>
      <c r="B29" s="18">
        <v>-3401819.01</v>
      </c>
    </row>
    <row r="30" spans="1:2" s="3" customFormat="1" x14ac:dyDescent="0.25">
      <c r="A30" s="15" t="s">
        <v>22</v>
      </c>
      <c r="B30" s="16">
        <f>SUM(B27:B29)</f>
        <v>3931208.91</v>
      </c>
    </row>
    <row r="31" spans="1:2" s="3" customFormat="1" x14ac:dyDescent="0.25">
      <c r="A31" s="13" t="s">
        <v>23</v>
      </c>
      <c r="B31" s="19">
        <f>B26+B30</f>
        <v>10332332.52</v>
      </c>
    </row>
    <row r="32" spans="1:2" s="3" customFormat="1" x14ac:dyDescent="0.25">
      <c r="A32" s="20"/>
      <c r="B32" s="21"/>
    </row>
    <row r="33" spans="1:2" s="3" customFormat="1" x14ac:dyDescent="0.25">
      <c r="A33" s="9" t="s">
        <v>24</v>
      </c>
      <c r="B33" s="10">
        <f>B24-B31</f>
        <v>6862011.950000003</v>
      </c>
    </row>
    <row r="34" spans="1:2" s="3" customFormat="1" x14ac:dyDescent="0.25">
      <c r="A34" s="9"/>
      <c r="B34" s="10"/>
    </row>
    <row r="35" spans="1:2" s="3" customFormat="1" x14ac:dyDescent="0.25">
      <c r="A35" s="22" t="s">
        <v>25</v>
      </c>
      <c r="B35" s="23">
        <f>B17+B33</f>
        <v>18719594.380000003</v>
      </c>
    </row>
    <row r="36" spans="1:2" x14ac:dyDescent="0.25">
      <c r="A36" s="24"/>
      <c r="B36" s="25"/>
    </row>
    <row r="37" spans="1:2" x14ac:dyDescent="0.25">
      <c r="A37" s="27" t="s">
        <v>26</v>
      </c>
      <c r="B37" s="10"/>
    </row>
    <row r="38" spans="1:2" x14ac:dyDescent="0.25">
      <c r="A38" s="28"/>
      <c r="B38" s="29"/>
    </row>
    <row r="39" spans="1:2" x14ac:dyDescent="0.25">
      <c r="A39" s="30" t="s">
        <v>27</v>
      </c>
      <c r="B39" s="31">
        <v>491015.42</v>
      </c>
    </row>
    <row r="40" spans="1:2" x14ac:dyDescent="0.25">
      <c r="A40" s="30" t="s">
        <v>28</v>
      </c>
      <c r="B40" s="31">
        <v>67749.72</v>
      </c>
    </row>
    <row r="41" spans="1:2" x14ac:dyDescent="0.25">
      <c r="A41" s="32" t="s">
        <v>29</v>
      </c>
      <c r="B41" s="29">
        <f>SUM(B39:B40)</f>
        <v>558765.14</v>
      </c>
    </row>
    <row r="42" spans="1:2" x14ac:dyDescent="0.25">
      <c r="A42" s="28"/>
      <c r="B42" s="29"/>
    </row>
    <row r="43" spans="1:2" x14ac:dyDescent="0.25">
      <c r="A43" s="30" t="s">
        <v>30</v>
      </c>
      <c r="B43" s="31">
        <v>226566.63</v>
      </c>
    </row>
    <row r="44" spans="1:2" x14ac:dyDescent="0.25">
      <c r="A44" s="30" t="s">
        <v>31</v>
      </c>
      <c r="B44" s="31">
        <v>17141.23</v>
      </c>
    </row>
    <row r="45" spans="1:2" x14ac:dyDescent="0.25">
      <c r="A45" s="32" t="s">
        <v>32</v>
      </c>
      <c r="B45" s="29">
        <f>SUM(B43:B44)</f>
        <v>243707.86000000002</v>
      </c>
    </row>
    <row r="46" spans="1:2" x14ac:dyDescent="0.25">
      <c r="A46" s="28"/>
      <c r="B46" s="29"/>
    </row>
    <row r="47" spans="1:2" x14ac:dyDescent="0.25">
      <c r="A47" s="30" t="s">
        <v>33</v>
      </c>
      <c r="B47" s="31">
        <v>778094.50999999989</v>
      </c>
    </row>
    <row r="48" spans="1:2" x14ac:dyDescent="0.25">
      <c r="A48" s="32" t="s">
        <v>34</v>
      </c>
      <c r="B48" s="29">
        <f>SUM(B47)</f>
        <v>778094.50999999989</v>
      </c>
    </row>
    <row r="49" spans="1:4" x14ac:dyDescent="0.25">
      <c r="A49" s="33"/>
      <c r="B49" s="29"/>
    </row>
    <row r="50" spans="1:4" x14ac:dyDescent="0.25">
      <c r="A50" s="30" t="s">
        <v>35</v>
      </c>
      <c r="B50" s="31">
        <v>8321</v>
      </c>
    </row>
    <row r="51" spans="1:4" x14ac:dyDescent="0.25">
      <c r="A51" s="30" t="s">
        <v>36</v>
      </c>
      <c r="B51" s="31">
        <v>1691.31</v>
      </c>
    </row>
    <row r="52" spans="1:4" x14ac:dyDescent="0.25">
      <c r="A52" s="30" t="s">
        <v>37</v>
      </c>
      <c r="B52" s="31">
        <v>0.5</v>
      </c>
    </row>
    <row r="53" spans="1:4" x14ac:dyDescent="0.25">
      <c r="A53" s="32" t="s">
        <v>38</v>
      </c>
      <c r="B53" s="29">
        <f>SUM(B50:B52)</f>
        <v>10012.81</v>
      </c>
    </row>
    <row r="54" spans="1:4" x14ac:dyDescent="0.25">
      <c r="A54" s="34"/>
      <c r="B54" s="20"/>
    </row>
    <row r="55" spans="1:4" x14ac:dyDescent="0.25">
      <c r="A55" s="30" t="s">
        <v>39</v>
      </c>
      <c r="B55" s="31">
        <v>30094.48</v>
      </c>
    </row>
    <row r="56" spans="1:4" x14ac:dyDescent="0.25">
      <c r="A56" s="32" t="s">
        <v>40</v>
      </c>
      <c r="B56" s="29">
        <f>SUM(B55)</f>
        <v>30094.48</v>
      </c>
    </row>
    <row r="57" spans="1:4" x14ac:dyDescent="0.25">
      <c r="A57" s="34"/>
      <c r="B57" s="20"/>
    </row>
    <row r="58" spans="1:4" x14ac:dyDescent="0.25">
      <c r="A58" s="30" t="s">
        <v>41</v>
      </c>
      <c r="B58" s="31">
        <f>4578351.71+704498.24-411925.8</f>
        <v>4870924.1500000004</v>
      </c>
    </row>
    <row r="59" spans="1:4" x14ac:dyDescent="0.25">
      <c r="A59" s="30" t="s">
        <v>42</v>
      </c>
      <c r="B59" s="31">
        <v>790976.02</v>
      </c>
    </row>
    <row r="60" spans="1:4" x14ac:dyDescent="0.25">
      <c r="A60" s="30" t="s">
        <v>43</v>
      </c>
      <c r="B60" s="31">
        <v>94617.81</v>
      </c>
    </row>
    <row r="61" spans="1:4" x14ac:dyDescent="0.25">
      <c r="A61" s="32" t="s">
        <v>44</v>
      </c>
      <c r="B61" s="29">
        <f>SUM(B58:B60)</f>
        <v>5756517.9799999995</v>
      </c>
      <c r="C61" s="2"/>
      <c r="D61" s="35"/>
    </row>
    <row r="62" spans="1:4" x14ac:dyDescent="0.25">
      <c r="A62" s="34"/>
      <c r="B62" s="20"/>
    </row>
    <row r="63" spans="1:4" x14ac:dyDescent="0.25">
      <c r="A63" s="30" t="s">
        <v>45</v>
      </c>
      <c r="B63" s="31">
        <f>208290.28-130837</f>
        <v>77453.279999999999</v>
      </c>
    </row>
    <row r="64" spans="1:4" x14ac:dyDescent="0.25">
      <c r="A64" s="30" t="s">
        <v>46</v>
      </c>
      <c r="B64" s="31">
        <v>64191.42</v>
      </c>
    </row>
    <row r="65" spans="1:2" x14ac:dyDescent="0.25">
      <c r="A65" s="30" t="s">
        <v>47</v>
      </c>
      <c r="B65" s="31">
        <v>31911</v>
      </c>
    </row>
    <row r="66" spans="1:2" x14ac:dyDescent="0.25">
      <c r="A66" s="32" t="s">
        <v>48</v>
      </c>
      <c r="B66" s="29">
        <f>SUM(B63:B65)</f>
        <v>173555.7</v>
      </c>
    </row>
    <row r="67" spans="1:2" x14ac:dyDescent="0.25">
      <c r="A67" s="34"/>
      <c r="B67" s="20"/>
    </row>
    <row r="68" spans="1:2" x14ac:dyDescent="0.25">
      <c r="A68" s="36" t="s">
        <v>49</v>
      </c>
      <c r="B68" s="37">
        <f>SUM(B41+B45+B48+B53+B56+B61+B66)</f>
        <v>7550748.4799999995</v>
      </c>
    </row>
    <row r="69" spans="1:2" x14ac:dyDescent="0.25">
      <c r="A69" s="28"/>
      <c r="B69" s="29"/>
    </row>
    <row r="70" spans="1:2" s="39" customFormat="1" x14ac:dyDescent="0.25">
      <c r="A70" s="38" t="s">
        <v>50</v>
      </c>
      <c r="B70" s="31">
        <v>210178</v>
      </c>
    </row>
    <row r="71" spans="1:2" s="39" customFormat="1" x14ac:dyDescent="0.25">
      <c r="A71" s="38" t="s">
        <v>51</v>
      </c>
      <c r="B71" s="31">
        <v>318173</v>
      </c>
    </row>
    <row r="72" spans="1:2" x14ac:dyDescent="0.25">
      <c r="A72" s="30" t="s">
        <v>52</v>
      </c>
      <c r="B72" s="31">
        <v>158882.32</v>
      </c>
    </row>
    <row r="73" spans="1:2" x14ac:dyDescent="0.25">
      <c r="A73" s="30" t="s">
        <v>53</v>
      </c>
      <c r="B73" s="31">
        <v>254422.58</v>
      </c>
    </row>
    <row r="74" spans="1:2" x14ac:dyDescent="0.25">
      <c r="A74" s="30" t="s">
        <v>54</v>
      </c>
      <c r="B74" s="31">
        <v>1283426.1100000001</v>
      </c>
    </row>
    <row r="75" spans="1:2" x14ac:dyDescent="0.25">
      <c r="A75" s="38" t="s">
        <v>55</v>
      </c>
      <c r="B75" s="31">
        <f>917.9+171638.4</f>
        <v>172556.3</v>
      </c>
    </row>
    <row r="76" spans="1:2" x14ac:dyDescent="0.25">
      <c r="A76" s="30" t="s">
        <v>56</v>
      </c>
      <c r="B76" s="31">
        <v>96141</v>
      </c>
    </row>
    <row r="77" spans="1:2" s="39" customFormat="1" x14ac:dyDescent="0.25">
      <c r="A77" s="31" t="s">
        <v>57</v>
      </c>
      <c r="B77" s="31">
        <v>739412</v>
      </c>
    </row>
    <row r="78" spans="1:2" x14ac:dyDescent="0.25">
      <c r="A78" s="32" t="s">
        <v>58</v>
      </c>
      <c r="B78" s="29">
        <f>SUM(B70:B77)</f>
        <v>3233191.31</v>
      </c>
    </row>
    <row r="79" spans="1:2" s="2" customFormat="1" x14ac:dyDescent="0.25">
      <c r="A79" s="9"/>
      <c r="B79" s="20"/>
    </row>
    <row r="80" spans="1:2" s="2" customFormat="1" x14ac:dyDescent="0.25">
      <c r="A80" s="30" t="s">
        <v>59</v>
      </c>
      <c r="B80" s="31">
        <v>688297.3</v>
      </c>
    </row>
    <row r="81" spans="1:2" s="2" customFormat="1" x14ac:dyDescent="0.25">
      <c r="A81" s="30" t="s">
        <v>60</v>
      </c>
      <c r="B81" s="31">
        <v>354966.39</v>
      </c>
    </row>
    <row r="82" spans="1:2" s="2" customFormat="1" x14ac:dyDescent="0.25">
      <c r="A82" s="32" t="s">
        <v>61</v>
      </c>
      <c r="B82" s="29">
        <f>SUM(B80:B81)</f>
        <v>1043263.6900000001</v>
      </c>
    </row>
    <row r="83" spans="1:2" s="2" customFormat="1" x14ac:dyDescent="0.25">
      <c r="A83" s="34"/>
      <c r="B83" s="20"/>
    </row>
    <row r="84" spans="1:2" s="2" customFormat="1" x14ac:dyDescent="0.25">
      <c r="A84" s="36" t="s">
        <v>62</v>
      </c>
      <c r="B84" s="37">
        <f>B78+B82</f>
        <v>4276455</v>
      </c>
    </row>
    <row r="85" spans="1:2" s="2" customFormat="1" x14ac:dyDescent="0.25">
      <c r="A85" s="28"/>
      <c r="B85" s="29"/>
    </row>
    <row r="86" spans="1:2" s="2" customFormat="1" x14ac:dyDescent="0.25">
      <c r="A86" s="40" t="s">
        <v>63</v>
      </c>
      <c r="B86" s="41">
        <f>SUM(B68+B84)</f>
        <v>11827203.48</v>
      </c>
    </row>
    <row r="87" spans="1:2" s="2" customFormat="1" x14ac:dyDescent="0.25">
      <c r="A87" s="9"/>
      <c r="B87" s="10"/>
    </row>
    <row r="88" spans="1:2" s="2" customFormat="1" x14ac:dyDescent="0.25">
      <c r="A88" s="40" t="s">
        <v>64</v>
      </c>
      <c r="B88" s="41">
        <f>B35-B86</f>
        <v>6892390.9000000022</v>
      </c>
    </row>
    <row r="89" spans="1:2" s="2" customFormat="1" x14ac:dyDescent="0.25">
      <c r="A89" s="42"/>
      <c r="B89" s="43"/>
    </row>
  </sheetData>
  <mergeCells count="3">
    <mergeCell ref="A1:B1"/>
    <mergeCell ref="A2:B2"/>
    <mergeCell ref="A3:B3"/>
  </mergeCells>
  <printOptions horizontalCentered="1"/>
  <pageMargins left="0.39370078740157483" right="0.39370078740157483" top="0.39370078740157483" bottom="0.39370078740157483" header="0.47244094488188981" footer="0.51181102362204722"/>
  <pageSetup paperSize="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ADABE-1C9D-411B-9756-4745CEBCAB31}">
  <dimension ref="A1:D20"/>
  <sheetViews>
    <sheetView workbookViewId="0">
      <selection activeCell="D8" sqref="D8"/>
    </sheetView>
  </sheetViews>
  <sheetFormatPr defaultRowHeight="15" x14ac:dyDescent="0.25"/>
  <cols>
    <col min="1" max="1" width="13.28515625" style="51" bestFit="1" customWidth="1"/>
    <col min="2" max="2" width="17" style="53" bestFit="1" customWidth="1"/>
    <col min="3" max="4" width="12.7109375" style="53" bestFit="1" customWidth="1"/>
    <col min="5" max="16384" width="9.140625" style="51"/>
  </cols>
  <sheetData>
    <row r="1" spans="1:4" s="45" customFormat="1" x14ac:dyDescent="0.25">
      <c r="A1" s="44" t="s">
        <v>65</v>
      </c>
      <c r="B1" s="44"/>
      <c r="C1" s="44"/>
      <c r="D1" s="44"/>
    </row>
    <row r="2" spans="1:4" s="45" customFormat="1" x14ac:dyDescent="0.25">
      <c r="B2" s="46"/>
      <c r="C2" s="46"/>
      <c r="D2" s="46"/>
    </row>
    <row r="3" spans="1:4" s="45" customFormat="1" ht="72.75" customHeight="1" x14ac:dyDescent="0.25">
      <c r="A3" s="44" t="s">
        <v>66</v>
      </c>
      <c r="B3" s="44"/>
      <c r="C3" s="44"/>
      <c r="D3" s="44"/>
    </row>
    <row r="4" spans="1:4" s="45" customFormat="1" x14ac:dyDescent="0.25">
      <c r="B4" s="46"/>
      <c r="C4" s="46"/>
      <c r="D4" s="46"/>
    </row>
    <row r="5" spans="1:4" s="47" customFormat="1" ht="30" x14ac:dyDescent="0.25">
      <c r="A5" s="47" t="s">
        <v>67</v>
      </c>
      <c r="B5" s="48" t="s">
        <v>68</v>
      </c>
      <c r="C5" s="48" t="s">
        <v>69</v>
      </c>
      <c r="D5" s="48" t="s">
        <v>70</v>
      </c>
    </row>
    <row r="6" spans="1:4" x14ac:dyDescent="0.25">
      <c r="A6" s="49" t="s">
        <v>71</v>
      </c>
      <c r="B6" s="50">
        <v>19883005.419999998</v>
      </c>
      <c r="C6" s="50">
        <v>4819090.79</v>
      </c>
      <c r="D6" s="50">
        <v>24702096.209999997</v>
      </c>
    </row>
    <row r="7" spans="1:4" x14ac:dyDescent="0.25">
      <c r="A7" s="49" t="s">
        <v>72</v>
      </c>
      <c r="B7" s="50">
        <v>1691.31</v>
      </c>
      <c r="C7" s="50"/>
      <c r="D7" s="50">
        <v>1691.31</v>
      </c>
    </row>
    <row r="8" spans="1:4" x14ac:dyDescent="0.25">
      <c r="A8" s="49" t="s">
        <v>73</v>
      </c>
      <c r="B8" s="50">
        <v>172556.3</v>
      </c>
      <c r="C8" s="50"/>
      <c r="D8" s="50">
        <v>172556.3</v>
      </c>
    </row>
    <row r="9" spans="1:4" x14ac:dyDescent="0.25">
      <c r="A9" s="49" t="s">
        <v>74</v>
      </c>
      <c r="B9" s="50">
        <v>40814.409999999996</v>
      </c>
      <c r="C9" s="50"/>
      <c r="D9" s="50">
        <v>40814.409999999996</v>
      </c>
    </row>
    <row r="10" spans="1:4" x14ac:dyDescent="0.25">
      <c r="A10" s="49" t="s">
        <v>75</v>
      </c>
      <c r="B10" s="50">
        <v>1289344.6900000016</v>
      </c>
      <c r="C10" s="50"/>
      <c r="D10" s="50">
        <v>1289344.6900000016</v>
      </c>
    </row>
    <row r="11" spans="1:4" x14ac:dyDescent="0.25">
      <c r="A11" s="49" t="s">
        <v>76</v>
      </c>
      <c r="B11" s="50">
        <v>2026639.4200000004</v>
      </c>
      <c r="C11" s="50"/>
      <c r="D11" s="50">
        <v>2026639.4200000004</v>
      </c>
    </row>
    <row r="12" spans="1:4" x14ac:dyDescent="0.25">
      <c r="A12" s="49" t="s">
        <v>77</v>
      </c>
      <c r="B12" s="50">
        <v>50806.159999999938</v>
      </c>
      <c r="C12" s="50"/>
      <c r="D12" s="50">
        <v>50806.159999999938</v>
      </c>
    </row>
    <row r="13" spans="1:4" x14ac:dyDescent="0.25">
      <c r="A13" s="49" t="s">
        <v>78</v>
      </c>
      <c r="B13" s="50">
        <v>53556.099999999991</v>
      </c>
      <c r="C13" s="50"/>
      <c r="D13" s="50">
        <v>53556.099999999991</v>
      </c>
    </row>
    <row r="14" spans="1:4" x14ac:dyDescent="0.25">
      <c r="A14" s="49" t="s">
        <v>79</v>
      </c>
      <c r="B14" s="50">
        <v>17462.840000000011</v>
      </c>
      <c r="C14" s="50"/>
      <c r="D14" s="50">
        <v>17462.840000000011</v>
      </c>
    </row>
    <row r="15" spans="1:4" x14ac:dyDescent="0.25">
      <c r="A15" s="49" t="s">
        <v>80</v>
      </c>
      <c r="B15" s="50">
        <v>42908.03</v>
      </c>
      <c r="C15" s="50"/>
      <c r="D15" s="50">
        <v>42908.03</v>
      </c>
    </row>
    <row r="16" spans="1:4" x14ac:dyDescent="0.25">
      <c r="A16" s="49" t="s">
        <v>81</v>
      </c>
      <c r="B16" s="50">
        <v>3500</v>
      </c>
      <c r="C16" s="50"/>
      <c r="D16" s="50">
        <v>3500</v>
      </c>
    </row>
    <row r="17" spans="1:4" x14ac:dyDescent="0.25">
      <c r="A17" s="49" t="s">
        <v>82</v>
      </c>
      <c r="B17" s="50">
        <v>16142.18</v>
      </c>
      <c r="C17" s="50"/>
      <c r="D17" s="50">
        <v>16142.18</v>
      </c>
    </row>
    <row r="18" spans="1:4" x14ac:dyDescent="0.25">
      <c r="A18" s="49" t="s">
        <v>83</v>
      </c>
      <c r="B18" s="50">
        <v>206585.13</v>
      </c>
      <c r="C18" s="50"/>
      <c r="D18" s="50">
        <v>206585.13</v>
      </c>
    </row>
    <row r="19" spans="1:4" x14ac:dyDescent="0.25">
      <c r="A19" s="49" t="s">
        <v>84</v>
      </c>
      <c r="B19" s="50"/>
      <c r="C19" s="50">
        <v>2000</v>
      </c>
      <c r="D19" s="50">
        <v>2000</v>
      </c>
    </row>
    <row r="20" spans="1:4" x14ac:dyDescent="0.25">
      <c r="B20" s="52">
        <f>SUM(B6:B19)</f>
        <v>23805011.990000002</v>
      </c>
      <c r="C20" s="52">
        <f>SUM(C6:C19)</f>
        <v>4821090.79</v>
      </c>
      <c r="D20" s="52">
        <f>SUM(D6:D19)</f>
        <v>28626102.780000001</v>
      </c>
    </row>
  </sheetData>
  <mergeCells count="2">
    <mergeCell ref="A1:D1"/>
    <mergeCell ref="A3:D3"/>
  </mergeCells>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75159-2418-4D0E-8552-5225C42DB857}">
  <dimension ref="A1:D76"/>
  <sheetViews>
    <sheetView topLeftCell="A59" workbookViewId="0">
      <selection activeCell="D8" sqref="D8"/>
    </sheetView>
  </sheetViews>
  <sheetFormatPr defaultRowHeight="15" x14ac:dyDescent="0.25"/>
  <cols>
    <col min="1" max="1" width="13.28515625" style="51" bestFit="1" customWidth="1"/>
    <col min="2" max="2" width="17" style="53" bestFit="1" customWidth="1"/>
    <col min="3" max="4" width="12.7109375" style="53" bestFit="1" customWidth="1"/>
    <col min="5" max="16384" width="9.140625" style="51"/>
  </cols>
  <sheetData>
    <row r="1" spans="1:4" s="45" customFormat="1" x14ac:dyDescent="0.25">
      <c r="A1" s="44" t="s">
        <v>65</v>
      </c>
      <c r="B1" s="44"/>
      <c r="C1" s="44"/>
      <c r="D1" s="44"/>
    </row>
    <row r="2" spans="1:4" s="45" customFormat="1" x14ac:dyDescent="0.25">
      <c r="B2" s="46"/>
      <c r="C2" s="46"/>
      <c r="D2" s="46"/>
    </row>
    <row r="3" spans="1:4" s="45" customFormat="1" ht="72.75" customHeight="1" x14ac:dyDescent="0.25">
      <c r="A3" s="44" t="s">
        <v>85</v>
      </c>
      <c r="B3" s="44"/>
      <c r="C3" s="44"/>
      <c r="D3" s="44"/>
    </row>
    <row r="4" spans="1:4" s="45" customFormat="1" x14ac:dyDescent="0.25">
      <c r="B4" s="46"/>
      <c r="C4" s="46"/>
      <c r="D4" s="46"/>
    </row>
    <row r="5" spans="1:4" ht="30" x14ac:dyDescent="0.25">
      <c r="A5" s="47" t="s">
        <v>86</v>
      </c>
      <c r="B5" s="48" t="s">
        <v>68</v>
      </c>
      <c r="C5" s="48" t="s">
        <v>69</v>
      </c>
      <c r="D5" s="48" t="s">
        <v>87</v>
      </c>
    </row>
    <row r="6" spans="1:4" x14ac:dyDescent="0.25">
      <c r="A6" s="54" t="s">
        <v>88</v>
      </c>
      <c r="B6" s="55">
        <v>277986.55</v>
      </c>
      <c r="C6" s="55"/>
      <c r="D6" s="55">
        <v>277986.55</v>
      </c>
    </row>
    <row r="7" spans="1:4" x14ac:dyDescent="0.25">
      <c r="A7" s="54" t="s">
        <v>89</v>
      </c>
      <c r="B7" s="55">
        <v>3190704.7199999997</v>
      </c>
      <c r="C7" s="55">
        <v>2623.36</v>
      </c>
      <c r="D7" s="55">
        <v>3193328.0799999996</v>
      </c>
    </row>
    <row r="8" spans="1:4" x14ac:dyDescent="0.25">
      <c r="A8" s="54" t="s">
        <v>90</v>
      </c>
      <c r="B8" s="55">
        <v>837812.7100000002</v>
      </c>
      <c r="C8" s="55"/>
      <c r="D8" s="55">
        <v>837812.7100000002</v>
      </c>
    </row>
    <row r="9" spans="1:4" x14ac:dyDescent="0.25">
      <c r="A9" s="54" t="s">
        <v>91</v>
      </c>
      <c r="B9" s="55">
        <v>100245.73</v>
      </c>
      <c r="C9" s="55"/>
      <c r="D9" s="55">
        <v>100245.73</v>
      </c>
    </row>
    <row r="10" spans="1:4" x14ac:dyDescent="0.25">
      <c r="A10" s="54" t="s">
        <v>92</v>
      </c>
      <c r="B10" s="55">
        <v>1073419.4799999997</v>
      </c>
      <c r="C10" s="55">
        <v>24893.51</v>
      </c>
      <c r="D10" s="55">
        <v>1098312.9899999998</v>
      </c>
    </row>
    <row r="11" spans="1:4" x14ac:dyDescent="0.25">
      <c r="A11" s="54" t="s">
        <v>93</v>
      </c>
      <c r="B11" s="55">
        <v>278707.96999999997</v>
      </c>
      <c r="C11" s="55"/>
      <c r="D11" s="55">
        <v>278707.96999999997</v>
      </c>
    </row>
    <row r="12" spans="1:4" x14ac:dyDescent="0.25">
      <c r="A12" s="54" t="s">
        <v>94</v>
      </c>
      <c r="B12" s="55">
        <v>75599.64</v>
      </c>
      <c r="C12" s="55">
        <v>9009.56</v>
      </c>
      <c r="D12" s="55">
        <v>84609.2</v>
      </c>
    </row>
    <row r="13" spans="1:4" x14ac:dyDescent="0.25">
      <c r="A13" s="54" t="s">
        <v>95</v>
      </c>
      <c r="B13" s="55">
        <v>418.5</v>
      </c>
      <c r="C13" s="55">
        <v>400</v>
      </c>
      <c r="D13" s="55">
        <v>818.5</v>
      </c>
    </row>
    <row r="14" spans="1:4" x14ac:dyDescent="0.25">
      <c r="A14" s="54" t="s">
        <v>96</v>
      </c>
      <c r="B14" s="55">
        <v>2336250.34</v>
      </c>
      <c r="C14" s="55">
        <v>48908.34</v>
      </c>
      <c r="D14" s="55">
        <v>2385158.6799999997</v>
      </c>
    </row>
    <row r="15" spans="1:4" x14ac:dyDescent="0.25">
      <c r="A15" s="54" t="s">
        <v>97</v>
      </c>
      <c r="B15" s="55">
        <v>3900.66</v>
      </c>
      <c r="C15" s="55">
        <v>907.8</v>
      </c>
      <c r="D15" s="55">
        <v>4808.46</v>
      </c>
    </row>
    <row r="16" spans="1:4" x14ac:dyDescent="0.25">
      <c r="A16" s="54" t="s">
        <v>98</v>
      </c>
      <c r="B16" s="55">
        <v>495410.08000000013</v>
      </c>
      <c r="C16" s="55">
        <v>11518.960000000001</v>
      </c>
      <c r="D16" s="55">
        <v>506929.04000000015</v>
      </c>
    </row>
    <row r="17" spans="1:4" x14ac:dyDescent="0.25">
      <c r="A17" s="54" t="s">
        <v>99</v>
      </c>
      <c r="B17" s="55">
        <v>1702.03</v>
      </c>
      <c r="C17" s="55">
        <v>10791.56</v>
      </c>
      <c r="D17" s="55">
        <v>12493.59</v>
      </c>
    </row>
    <row r="18" spans="1:4" x14ac:dyDescent="0.25">
      <c r="A18" s="54" t="s">
        <v>100</v>
      </c>
      <c r="B18" s="55">
        <v>5578.41</v>
      </c>
      <c r="C18" s="55">
        <v>3231.47</v>
      </c>
      <c r="D18" s="55">
        <v>8809.8799999999992</v>
      </c>
    </row>
    <row r="19" spans="1:4" x14ac:dyDescent="0.25">
      <c r="A19" s="54" t="s">
        <v>101</v>
      </c>
      <c r="B19" s="55">
        <v>5705.64</v>
      </c>
      <c r="C19" s="55">
        <v>5020.6900000000005</v>
      </c>
      <c r="D19" s="55">
        <v>10726.330000000002</v>
      </c>
    </row>
    <row r="20" spans="1:4" x14ac:dyDescent="0.25">
      <c r="A20" s="54" t="s">
        <v>102</v>
      </c>
      <c r="B20" s="55">
        <v>2363.9</v>
      </c>
      <c r="C20" s="55">
        <v>160.31</v>
      </c>
      <c r="D20" s="55">
        <v>2524.21</v>
      </c>
    </row>
    <row r="21" spans="1:4" x14ac:dyDescent="0.25">
      <c r="A21" s="54" t="s">
        <v>103</v>
      </c>
      <c r="B21" s="55">
        <v>2076.3000000000002</v>
      </c>
      <c r="C21" s="55">
        <v>3110.38</v>
      </c>
      <c r="D21" s="55">
        <v>5186.68</v>
      </c>
    </row>
    <row r="22" spans="1:4" x14ac:dyDescent="0.25">
      <c r="A22" s="54" t="s">
        <v>104</v>
      </c>
      <c r="B22" s="55">
        <v>3891.47</v>
      </c>
      <c r="C22" s="55">
        <v>650.20000000000005</v>
      </c>
      <c r="D22" s="55">
        <v>4541.67</v>
      </c>
    </row>
    <row r="23" spans="1:4" x14ac:dyDescent="0.25">
      <c r="A23" s="54" t="s">
        <v>105</v>
      </c>
      <c r="B23" s="55">
        <v>41647.56</v>
      </c>
      <c r="C23" s="55"/>
      <c r="D23" s="55">
        <v>41647.56</v>
      </c>
    </row>
    <row r="24" spans="1:4" x14ac:dyDescent="0.25">
      <c r="A24" s="54" t="s">
        <v>106</v>
      </c>
      <c r="B24" s="55">
        <v>200644.53</v>
      </c>
      <c r="C24" s="55">
        <v>50465.170000000013</v>
      </c>
      <c r="D24" s="55">
        <v>251109.7</v>
      </c>
    </row>
    <row r="25" spans="1:4" x14ac:dyDescent="0.25">
      <c r="A25" s="54" t="s">
        <v>107</v>
      </c>
      <c r="B25" s="55">
        <v>110670.79000000002</v>
      </c>
      <c r="C25" s="55">
        <v>84707.620000000185</v>
      </c>
      <c r="D25" s="55">
        <v>195378.41000000021</v>
      </c>
    </row>
    <row r="26" spans="1:4" x14ac:dyDescent="0.25">
      <c r="A26" s="54" t="s">
        <v>108</v>
      </c>
      <c r="B26" s="55"/>
      <c r="C26" s="55">
        <v>5288</v>
      </c>
      <c r="D26" s="55">
        <v>5288</v>
      </c>
    </row>
    <row r="27" spans="1:4" x14ac:dyDescent="0.25">
      <c r="A27" s="54" t="s">
        <v>109</v>
      </c>
      <c r="B27" s="55">
        <v>5390</v>
      </c>
      <c r="C27" s="55">
        <v>21658.21</v>
      </c>
      <c r="D27" s="55">
        <v>27048.21</v>
      </c>
    </row>
    <row r="28" spans="1:4" x14ac:dyDescent="0.25">
      <c r="A28" s="54" t="s">
        <v>110</v>
      </c>
      <c r="B28" s="55">
        <v>155977.49</v>
      </c>
      <c r="C28" s="55">
        <v>4854.55</v>
      </c>
      <c r="D28" s="55">
        <v>160832.03999999998</v>
      </c>
    </row>
    <row r="29" spans="1:4" x14ac:dyDescent="0.25">
      <c r="A29" s="54" t="s">
        <v>111</v>
      </c>
      <c r="B29" s="55">
        <v>8989.39</v>
      </c>
      <c r="C29" s="55">
        <v>3138.42</v>
      </c>
      <c r="D29" s="55">
        <v>12127.81</v>
      </c>
    </row>
    <row r="30" spans="1:4" x14ac:dyDescent="0.25">
      <c r="A30" s="54" t="s">
        <v>112</v>
      </c>
      <c r="B30" s="55">
        <v>61911.22</v>
      </c>
      <c r="C30" s="55">
        <v>42.84</v>
      </c>
      <c r="D30" s="55">
        <v>61954.06</v>
      </c>
    </row>
    <row r="31" spans="1:4" x14ac:dyDescent="0.25">
      <c r="A31" s="54" t="s">
        <v>113</v>
      </c>
      <c r="B31" s="55">
        <v>156474.46000000005</v>
      </c>
      <c r="C31" s="55">
        <v>5009.2700000000004</v>
      </c>
      <c r="D31" s="55">
        <v>161483.73000000004</v>
      </c>
    </row>
    <row r="32" spans="1:4" x14ac:dyDescent="0.25">
      <c r="A32" s="54" t="s">
        <v>114</v>
      </c>
      <c r="B32" s="55">
        <v>115861.02999999998</v>
      </c>
      <c r="C32" s="55">
        <v>21283.000000000004</v>
      </c>
      <c r="D32" s="55">
        <v>137144.03</v>
      </c>
    </row>
    <row r="33" spans="1:4" x14ac:dyDescent="0.25">
      <c r="A33" s="54" t="s">
        <v>115</v>
      </c>
      <c r="B33" s="55">
        <v>477682.36</v>
      </c>
      <c r="C33" s="55"/>
      <c r="D33" s="55">
        <v>477682.36</v>
      </c>
    </row>
    <row r="34" spans="1:4" x14ac:dyDescent="0.25">
      <c r="A34" s="54" t="s">
        <v>116</v>
      </c>
      <c r="B34" s="55">
        <v>4381.5800000000008</v>
      </c>
      <c r="C34" s="55">
        <v>5873.6900000000005</v>
      </c>
      <c r="D34" s="55">
        <v>10255.27</v>
      </c>
    </row>
    <row r="35" spans="1:4" x14ac:dyDescent="0.25">
      <c r="A35" s="54" t="s">
        <v>117</v>
      </c>
      <c r="B35" s="55">
        <v>142034.57</v>
      </c>
      <c r="C35" s="55">
        <v>107052.23999999999</v>
      </c>
      <c r="D35" s="55">
        <v>249086.81</v>
      </c>
    </row>
    <row r="36" spans="1:4" x14ac:dyDescent="0.25">
      <c r="A36" s="54" t="s">
        <v>118</v>
      </c>
      <c r="B36" s="55">
        <v>2690.81</v>
      </c>
      <c r="C36" s="55">
        <v>7383.9500000000007</v>
      </c>
      <c r="D36" s="55">
        <v>10074.76</v>
      </c>
    </row>
    <row r="37" spans="1:4" x14ac:dyDescent="0.25">
      <c r="A37" s="54" t="s">
        <v>119</v>
      </c>
      <c r="B37" s="55">
        <v>234075.89000000004</v>
      </c>
      <c r="C37" s="55">
        <v>219927.55000000002</v>
      </c>
      <c r="D37" s="55">
        <v>454003.44000000006</v>
      </c>
    </row>
    <row r="38" spans="1:4" x14ac:dyDescent="0.25">
      <c r="A38" s="54" t="s">
        <v>120</v>
      </c>
      <c r="B38" s="55">
        <v>49946.59</v>
      </c>
      <c r="C38" s="55">
        <v>13852.499999999998</v>
      </c>
      <c r="D38" s="55">
        <v>63799.09</v>
      </c>
    </row>
    <row r="39" spans="1:4" x14ac:dyDescent="0.25">
      <c r="A39" s="54" t="s">
        <v>121</v>
      </c>
      <c r="B39" s="55">
        <v>305</v>
      </c>
      <c r="C39" s="55">
        <v>780.8</v>
      </c>
      <c r="D39" s="55">
        <v>1085.8</v>
      </c>
    </row>
    <row r="40" spans="1:4" x14ac:dyDescent="0.25">
      <c r="A40" s="54" t="s">
        <v>122</v>
      </c>
      <c r="B40" s="55">
        <v>110371.01000000001</v>
      </c>
      <c r="C40" s="55">
        <v>40827.999999999993</v>
      </c>
      <c r="D40" s="55">
        <v>151199.01</v>
      </c>
    </row>
    <row r="41" spans="1:4" x14ac:dyDescent="0.25">
      <c r="A41" s="54" t="s">
        <v>123</v>
      </c>
      <c r="B41" s="55"/>
      <c r="C41" s="55">
        <v>683.2</v>
      </c>
      <c r="D41" s="55">
        <v>683.2</v>
      </c>
    </row>
    <row r="42" spans="1:4" x14ac:dyDescent="0.25">
      <c r="A42" s="54" t="s">
        <v>124</v>
      </c>
      <c r="B42" s="55">
        <v>5136.8500000000004</v>
      </c>
      <c r="C42" s="55">
        <v>1543.51</v>
      </c>
      <c r="D42" s="55">
        <v>6680.3600000000006</v>
      </c>
    </row>
    <row r="43" spans="1:4" x14ac:dyDescent="0.25">
      <c r="A43" s="54" t="s">
        <v>125</v>
      </c>
      <c r="B43" s="55">
        <v>805.32</v>
      </c>
      <c r="C43" s="55"/>
      <c r="D43" s="55">
        <v>805.32</v>
      </c>
    </row>
    <row r="44" spans="1:4" x14ac:dyDescent="0.25">
      <c r="A44" s="54" t="s">
        <v>126</v>
      </c>
      <c r="B44" s="55">
        <v>536.26</v>
      </c>
      <c r="C44" s="55"/>
      <c r="D44" s="55">
        <v>536.26</v>
      </c>
    </row>
    <row r="45" spans="1:4" x14ac:dyDescent="0.25">
      <c r="A45" s="54" t="s">
        <v>127</v>
      </c>
      <c r="B45" s="55">
        <v>8787.2900000000009</v>
      </c>
      <c r="C45" s="55">
        <v>7518.16</v>
      </c>
      <c r="D45" s="55">
        <v>16305.45</v>
      </c>
    </row>
    <row r="46" spans="1:4" x14ac:dyDescent="0.25">
      <c r="A46" s="54" t="s">
        <v>128</v>
      </c>
      <c r="B46" s="55">
        <v>708.12</v>
      </c>
      <c r="C46" s="55">
        <v>0</v>
      </c>
      <c r="D46" s="55">
        <v>708.12</v>
      </c>
    </row>
    <row r="47" spans="1:4" x14ac:dyDescent="0.25">
      <c r="A47" s="54" t="s">
        <v>129</v>
      </c>
      <c r="B47" s="55">
        <v>8216.7000000000007</v>
      </c>
      <c r="C47" s="55"/>
      <c r="D47" s="55">
        <v>8216.7000000000007</v>
      </c>
    </row>
    <row r="48" spans="1:4" x14ac:dyDescent="0.25">
      <c r="A48" s="54" t="s">
        <v>130</v>
      </c>
      <c r="B48" s="55">
        <v>88561.87000000001</v>
      </c>
      <c r="C48" s="55">
        <v>7320</v>
      </c>
      <c r="D48" s="55">
        <v>95881.87000000001</v>
      </c>
    </row>
    <row r="49" spans="1:4" x14ac:dyDescent="0.25">
      <c r="A49" s="54" t="s">
        <v>131</v>
      </c>
      <c r="B49" s="55">
        <v>48797.83</v>
      </c>
      <c r="C49" s="55">
        <v>3902.45</v>
      </c>
      <c r="D49" s="55">
        <v>52700.28</v>
      </c>
    </row>
    <row r="50" spans="1:4" x14ac:dyDescent="0.25">
      <c r="A50" s="54" t="s">
        <v>132</v>
      </c>
      <c r="B50" s="55">
        <v>5163.0399999999991</v>
      </c>
      <c r="C50" s="55">
        <v>2225.2799999999997</v>
      </c>
      <c r="D50" s="55">
        <v>7388.3199999999988</v>
      </c>
    </row>
    <row r="51" spans="1:4" x14ac:dyDescent="0.25">
      <c r="A51" s="54" t="s">
        <v>133</v>
      </c>
      <c r="B51" s="55">
        <v>28705.59</v>
      </c>
      <c r="C51" s="55">
        <v>40267.599999999999</v>
      </c>
      <c r="D51" s="55">
        <v>68973.19</v>
      </c>
    </row>
    <row r="52" spans="1:4" x14ac:dyDescent="0.25">
      <c r="A52" s="54" t="s">
        <v>134</v>
      </c>
      <c r="B52" s="55">
        <v>254710.35</v>
      </c>
      <c r="C52" s="55">
        <v>191501.25</v>
      </c>
      <c r="D52" s="55">
        <v>446211.6</v>
      </c>
    </row>
    <row r="53" spans="1:4" x14ac:dyDescent="0.25">
      <c r="A53" s="54" t="s">
        <v>135</v>
      </c>
      <c r="B53" s="55">
        <v>1278.7</v>
      </c>
      <c r="C53" s="55">
        <v>6381.12</v>
      </c>
      <c r="D53" s="55">
        <v>7659.82</v>
      </c>
    </row>
    <row r="54" spans="1:4" x14ac:dyDescent="0.25">
      <c r="A54" s="54" t="s">
        <v>136</v>
      </c>
      <c r="B54" s="55">
        <v>1023.95</v>
      </c>
      <c r="C54" s="55"/>
      <c r="D54" s="55">
        <v>1023.95</v>
      </c>
    </row>
    <row r="55" spans="1:4" x14ac:dyDescent="0.25">
      <c r="A55" s="54" t="s">
        <v>137</v>
      </c>
      <c r="B55" s="55">
        <v>5578006.959999999</v>
      </c>
      <c r="C55" s="55">
        <v>4349961.71</v>
      </c>
      <c r="D55" s="55">
        <v>9927968.6699999981</v>
      </c>
    </row>
    <row r="56" spans="1:4" x14ac:dyDescent="0.25">
      <c r="A56" s="54" t="s">
        <v>138</v>
      </c>
      <c r="B56" s="55">
        <v>20915.400000000001</v>
      </c>
      <c r="C56" s="55"/>
      <c r="D56" s="55">
        <v>20915.400000000001</v>
      </c>
    </row>
    <row r="57" spans="1:4" x14ac:dyDescent="0.25">
      <c r="A57" s="54" t="s">
        <v>139</v>
      </c>
      <c r="B57" s="55">
        <v>11700</v>
      </c>
      <c r="C57" s="55"/>
      <c r="D57" s="55">
        <v>11700</v>
      </c>
    </row>
    <row r="58" spans="1:4" x14ac:dyDescent="0.25">
      <c r="A58" s="54" t="s">
        <v>140</v>
      </c>
      <c r="B58" s="55">
        <v>4800</v>
      </c>
      <c r="C58" s="55"/>
      <c r="D58" s="55">
        <v>4800</v>
      </c>
    </row>
    <row r="59" spans="1:4" x14ac:dyDescent="0.25">
      <c r="A59" s="54" t="s">
        <v>141</v>
      </c>
      <c r="B59" s="55">
        <v>48468.13</v>
      </c>
      <c r="C59" s="55"/>
      <c r="D59" s="55">
        <v>48468.13</v>
      </c>
    </row>
    <row r="60" spans="1:4" x14ac:dyDescent="0.25">
      <c r="A60" s="54" t="s">
        <v>142</v>
      </c>
      <c r="B60" s="55">
        <v>582.66999999999996</v>
      </c>
      <c r="C60" s="55"/>
      <c r="D60" s="55">
        <v>582.66999999999996</v>
      </c>
    </row>
    <row r="61" spans="1:4" x14ac:dyDescent="0.25">
      <c r="A61" s="54" t="s">
        <v>143</v>
      </c>
      <c r="B61" s="55"/>
      <c r="C61" s="55">
        <v>23215.99</v>
      </c>
      <c r="D61" s="55">
        <v>23215.99</v>
      </c>
    </row>
    <row r="62" spans="1:4" x14ac:dyDescent="0.25">
      <c r="A62" s="54" t="s">
        <v>144</v>
      </c>
      <c r="B62" s="55"/>
      <c r="C62" s="55">
        <v>3756.72</v>
      </c>
      <c r="D62" s="55">
        <v>3756.72</v>
      </c>
    </row>
    <row r="63" spans="1:4" x14ac:dyDescent="0.25">
      <c r="A63" s="54" t="s">
        <v>145</v>
      </c>
      <c r="B63" s="55">
        <v>3118.32</v>
      </c>
      <c r="C63" s="55"/>
      <c r="D63" s="55">
        <v>3118.32</v>
      </c>
    </row>
    <row r="64" spans="1:4" x14ac:dyDescent="0.25">
      <c r="A64" s="54" t="s">
        <v>146</v>
      </c>
      <c r="B64" s="55">
        <v>3983.2</v>
      </c>
      <c r="C64" s="55">
        <v>2350.2800000000007</v>
      </c>
      <c r="D64" s="55">
        <v>6333.4800000000005</v>
      </c>
    </row>
    <row r="65" spans="1:4" x14ac:dyDescent="0.25">
      <c r="A65" s="54" t="s">
        <v>147</v>
      </c>
      <c r="B65" s="55">
        <v>31902.39</v>
      </c>
      <c r="C65" s="55">
        <v>33367</v>
      </c>
      <c r="D65" s="55">
        <v>65269.39</v>
      </c>
    </row>
    <row r="66" spans="1:4" x14ac:dyDescent="0.25">
      <c r="A66" s="54" t="s">
        <v>148</v>
      </c>
      <c r="B66" s="55">
        <v>13826.66</v>
      </c>
      <c r="C66" s="55"/>
      <c r="D66" s="55">
        <v>13826.66</v>
      </c>
    </row>
    <row r="67" spans="1:4" x14ac:dyDescent="0.25">
      <c r="A67" s="54" t="s">
        <v>149</v>
      </c>
      <c r="B67" s="55">
        <v>1407833.4400000002</v>
      </c>
      <c r="C67" s="55">
        <v>421490.74</v>
      </c>
      <c r="D67" s="55">
        <v>1829324.1800000002</v>
      </c>
    </row>
    <row r="68" spans="1:4" x14ac:dyDescent="0.25">
      <c r="A68" s="54" t="s">
        <v>150</v>
      </c>
      <c r="B68" s="55">
        <v>1400755.3999999997</v>
      </c>
      <c r="C68" s="55"/>
      <c r="D68" s="55">
        <v>1400755.3999999997</v>
      </c>
    </row>
    <row r="69" spans="1:4" x14ac:dyDescent="0.25">
      <c r="A69" s="54" t="s">
        <v>151</v>
      </c>
      <c r="B69" s="55">
        <v>52680.27</v>
      </c>
      <c r="C69" s="55"/>
      <c r="D69" s="55">
        <v>52680.27</v>
      </c>
    </row>
    <row r="70" spans="1:4" x14ac:dyDescent="0.25">
      <c r="A70" s="54" t="s">
        <v>152</v>
      </c>
      <c r="B70" s="55">
        <v>52686.38</v>
      </c>
      <c r="C70" s="55"/>
      <c r="D70" s="55">
        <v>52686.38</v>
      </c>
    </row>
    <row r="71" spans="1:4" x14ac:dyDescent="0.25">
      <c r="A71" s="54" t="s">
        <v>153</v>
      </c>
      <c r="B71" s="55">
        <v>19241.12</v>
      </c>
      <c r="C71" s="55">
        <v>675.19999999999993</v>
      </c>
      <c r="D71" s="55">
        <v>19916.32</v>
      </c>
    </row>
    <row r="72" spans="1:4" x14ac:dyDescent="0.25">
      <c r="A72" s="54" t="s">
        <v>154</v>
      </c>
      <c r="B72" s="55">
        <v>41583.65</v>
      </c>
      <c r="C72" s="55">
        <v>519.86</v>
      </c>
      <c r="D72" s="55">
        <v>42103.51</v>
      </c>
    </row>
    <row r="73" spans="1:4" x14ac:dyDescent="0.25">
      <c r="A73" s="54" t="s">
        <v>155</v>
      </c>
      <c r="B73" s="55">
        <v>3500</v>
      </c>
      <c r="C73" s="55"/>
      <c r="D73" s="55">
        <v>3500</v>
      </c>
    </row>
    <row r="74" spans="1:4" x14ac:dyDescent="0.25">
      <c r="A74" s="54" t="s">
        <v>156</v>
      </c>
      <c r="B74" s="55">
        <v>14104.8</v>
      </c>
      <c r="C74" s="55"/>
      <c r="D74" s="55">
        <v>14104.8</v>
      </c>
    </row>
    <row r="75" spans="1:4" x14ac:dyDescent="0.25">
      <c r="A75" s="54" t="s">
        <v>157</v>
      </c>
      <c r="B75" s="55">
        <v>114500.4</v>
      </c>
      <c r="C75" s="55">
        <v>5790</v>
      </c>
      <c r="D75" s="55">
        <v>120290.4</v>
      </c>
    </row>
    <row r="76" spans="1:4" x14ac:dyDescent="0.25">
      <c r="B76" s="52">
        <f>SUM(B6:B75)</f>
        <v>19847449.469999991</v>
      </c>
      <c r="C76" s="52">
        <f>SUM(C6:C75)</f>
        <v>5815842.0200000014</v>
      </c>
      <c r="D76" s="52">
        <f>SUM(D6:D75)</f>
        <v>25663291.489999987</v>
      </c>
    </row>
  </sheetData>
  <mergeCells count="2">
    <mergeCell ref="A1:D1"/>
    <mergeCell ref="A3:D3"/>
  </mergeCells>
  <printOptions horizontalCentered="1"/>
  <pageMargins left="0.78740157480314965" right="0.78740157480314965" top="0.74803149606299213" bottom="0.74803149606299213" header="0.31496062992125984" footer="0.31496062992125984"/>
  <pageSetup paperSize="9"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D1FD5-13D1-4CE4-94E1-924758A4B906}">
  <sheetPr>
    <pageSetUpPr fitToPage="1"/>
  </sheetPr>
  <dimension ref="A1:O19"/>
  <sheetViews>
    <sheetView showGridLines="0" workbookViewId="0">
      <selection activeCell="F17" sqref="F17"/>
    </sheetView>
  </sheetViews>
  <sheetFormatPr defaultRowHeight="15" x14ac:dyDescent="0.25"/>
  <cols>
    <col min="1" max="1" width="14.5703125" style="51" bestFit="1" customWidth="1"/>
    <col min="2" max="2" width="11.28515625" style="53" bestFit="1" customWidth="1"/>
    <col min="3" max="3" width="36.5703125" style="51" bestFit="1" customWidth="1"/>
    <col min="4" max="4" width="9" style="51" bestFit="1" customWidth="1"/>
    <col min="5" max="5" width="11.7109375" style="53" bestFit="1" customWidth="1"/>
    <col min="6" max="7" width="36.5703125" style="51" bestFit="1" customWidth="1"/>
    <col min="8" max="8" width="8.85546875" style="51" bestFit="1" customWidth="1"/>
    <col min="9" max="9" width="4.140625" style="51" bestFit="1" customWidth="1"/>
    <col min="10" max="10" width="17" style="51" bestFit="1" customWidth="1"/>
    <col min="11" max="11" width="16.140625" style="51" bestFit="1" customWidth="1"/>
    <col min="12" max="12" width="10.42578125" style="51" bestFit="1" customWidth="1"/>
    <col min="13" max="13" width="12.42578125" style="51" bestFit="1" customWidth="1"/>
    <col min="14" max="14" width="19.85546875" style="51" bestFit="1" customWidth="1"/>
    <col min="15" max="15" width="12" style="51" bestFit="1" customWidth="1"/>
    <col min="16" max="16384" width="9.140625" style="51"/>
  </cols>
  <sheetData>
    <row r="1" spans="1:15" s="57" customFormat="1" x14ac:dyDescent="0.25">
      <c r="A1" s="56" t="s">
        <v>158</v>
      </c>
      <c r="B1" s="56"/>
      <c r="C1" s="56"/>
      <c r="D1" s="56"/>
      <c r="E1" s="56"/>
      <c r="F1" s="56"/>
      <c r="G1" s="56"/>
    </row>
    <row r="2" spans="1:15" x14ac:dyDescent="0.25">
      <c r="A2" s="58"/>
      <c r="B2" s="59"/>
      <c r="C2" s="58"/>
      <c r="D2" s="58"/>
      <c r="E2" s="59"/>
      <c r="F2" s="58"/>
      <c r="G2" s="58"/>
      <c r="H2" s="58"/>
      <c r="I2" s="58"/>
      <c r="J2" s="58"/>
      <c r="K2" s="58"/>
      <c r="L2" s="58"/>
      <c r="M2" s="58"/>
      <c r="N2" s="58"/>
      <c r="O2" s="58"/>
    </row>
    <row r="4" spans="1:15" s="57" customFormat="1" x14ac:dyDescent="0.25">
      <c r="A4" s="56" t="s">
        <v>159</v>
      </c>
      <c r="B4" s="56"/>
      <c r="C4" s="56"/>
      <c r="D4" s="56"/>
      <c r="E4" s="56"/>
      <c r="F4" s="56"/>
      <c r="G4" s="56"/>
    </row>
    <row r="5" spans="1:15" x14ac:dyDescent="0.25">
      <c r="A5" s="58"/>
      <c r="B5" s="59"/>
      <c r="C5" s="58"/>
      <c r="D5" s="58"/>
      <c r="E5" s="59"/>
      <c r="F5" s="58"/>
      <c r="G5" s="58"/>
      <c r="H5" s="58"/>
      <c r="I5" s="58"/>
      <c r="J5" s="58"/>
      <c r="K5" s="58"/>
      <c r="L5" s="58"/>
      <c r="M5" s="58"/>
      <c r="N5" s="58"/>
      <c r="O5" s="58"/>
    </row>
    <row r="6" spans="1:15" x14ac:dyDescent="0.25">
      <c r="E6" s="52">
        <f>SUM(E8:E18)</f>
        <v>2445899.12</v>
      </c>
    </row>
    <row r="7" spans="1:15" x14ac:dyDescent="0.25">
      <c r="A7" s="60" t="s">
        <v>160</v>
      </c>
      <c r="B7" s="61" t="s">
        <v>161</v>
      </c>
      <c r="C7" s="60" t="s">
        <v>162</v>
      </c>
      <c r="D7" s="60" t="s">
        <v>163</v>
      </c>
      <c r="E7" s="61" t="s">
        <v>164</v>
      </c>
      <c r="F7" s="60" t="s">
        <v>165</v>
      </c>
      <c r="G7" s="60" t="s">
        <v>166</v>
      </c>
      <c r="H7" s="60" t="s">
        <v>167</v>
      </c>
      <c r="I7" s="60" t="s">
        <v>168</v>
      </c>
      <c r="J7" s="60" t="s">
        <v>169</v>
      </c>
      <c r="K7" s="60" t="s">
        <v>170</v>
      </c>
      <c r="L7" s="60" t="s">
        <v>171</v>
      </c>
      <c r="M7" s="60" t="s">
        <v>172</v>
      </c>
      <c r="N7" s="60" t="s">
        <v>173</v>
      </c>
      <c r="O7" s="60" t="s">
        <v>174</v>
      </c>
    </row>
    <row r="8" spans="1:15" ht="38.25" x14ac:dyDescent="0.25">
      <c r="A8" s="62" t="s">
        <v>175</v>
      </c>
      <c r="B8" s="63">
        <v>210178</v>
      </c>
      <c r="C8" s="62" t="s">
        <v>176</v>
      </c>
      <c r="D8" s="62">
        <v>20220217</v>
      </c>
      <c r="E8" s="63">
        <v>210178</v>
      </c>
      <c r="F8" s="62" t="s">
        <v>177</v>
      </c>
      <c r="G8" s="62" t="s">
        <v>178</v>
      </c>
      <c r="H8" s="62">
        <v>0</v>
      </c>
      <c r="I8" s="62" t="s">
        <v>179</v>
      </c>
      <c r="J8" s="64">
        <v>210178</v>
      </c>
      <c r="K8" s="64">
        <v>0</v>
      </c>
      <c r="L8" s="62"/>
      <c r="M8" s="62"/>
      <c r="N8" s="64">
        <v>0</v>
      </c>
      <c r="O8" s="62" t="s">
        <v>180</v>
      </c>
    </row>
    <row r="9" spans="1:15" ht="38.25" x14ac:dyDescent="0.25">
      <c r="A9" s="62" t="s">
        <v>181</v>
      </c>
      <c r="B9" s="63">
        <v>318173</v>
      </c>
      <c r="C9" s="62" t="s">
        <v>176</v>
      </c>
      <c r="D9" s="62">
        <v>20220217</v>
      </c>
      <c r="E9" s="63">
        <v>318173</v>
      </c>
      <c r="F9" s="62" t="s">
        <v>182</v>
      </c>
      <c r="G9" s="62" t="s">
        <v>183</v>
      </c>
      <c r="H9" s="62">
        <v>0</v>
      </c>
      <c r="I9" s="62" t="s">
        <v>179</v>
      </c>
      <c r="J9" s="64">
        <v>318173</v>
      </c>
      <c r="K9" s="64">
        <v>0</v>
      </c>
      <c r="L9" s="62"/>
      <c r="M9" s="62"/>
      <c r="N9" s="64">
        <v>0</v>
      </c>
      <c r="O9" s="62" t="s">
        <v>180</v>
      </c>
    </row>
    <row r="10" spans="1:15" ht="38.25" x14ac:dyDescent="0.25">
      <c r="A10" s="62" t="s">
        <v>184</v>
      </c>
      <c r="B10" s="63">
        <v>378636.84</v>
      </c>
      <c r="C10" s="62" t="s">
        <v>176</v>
      </c>
      <c r="D10" s="62">
        <v>20220217</v>
      </c>
      <c r="E10" s="63">
        <v>444.84</v>
      </c>
      <c r="F10" s="62" t="s">
        <v>185</v>
      </c>
      <c r="G10" s="62" t="s">
        <v>186</v>
      </c>
      <c r="H10" s="62">
        <v>0</v>
      </c>
      <c r="I10" s="62" t="s">
        <v>179</v>
      </c>
      <c r="J10" s="64">
        <v>374448</v>
      </c>
      <c r="K10" s="64">
        <v>4188.84</v>
      </c>
      <c r="L10" s="62"/>
      <c r="M10" s="62"/>
      <c r="N10" s="64">
        <v>0</v>
      </c>
      <c r="O10" s="62" t="s">
        <v>180</v>
      </c>
    </row>
    <row r="11" spans="1:15" ht="51" x14ac:dyDescent="0.25">
      <c r="A11" s="62" t="s">
        <v>187</v>
      </c>
      <c r="B11" s="63">
        <v>572120.69999999995</v>
      </c>
      <c r="C11" s="62" t="s">
        <v>176</v>
      </c>
      <c r="D11" s="62">
        <v>20220217</v>
      </c>
      <c r="E11" s="63">
        <v>572120.69999999995</v>
      </c>
      <c r="F11" s="62" t="s">
        <v>188</v>
      </c>
      <c r="G11" s="62" t="s">
        <v>189</v>
      </c>
      <c r="H11" s="62">
        <v>0</v>
      </c>
      <c r="I11" s="62" t="s">
        <v>179</v>
      </c>
      <c r="J11" s="64">
        <v>572120.69999999995</v>
      </c>
      <c r="K11" s="64">
        <v>0</v>
      </c>
      <c r="L11" s="62"/>
      <c r="M11" s="62"/>
      <c r="N11" s="64">
        <v>0</v>
      </c>
      <c r="O11" s="62" t="s">
        <v>180</v>
      </c>
    </row>
    <row r="12" spans="1:15" ht="38.25" x14ac:dyDescent="0.25">
      <c r="A12" s="62" t="s">
        <v>190</v>
      </c>
      <c r="B12" s="63">
        <v>1159334.2</v>
      </c>
      <c r="C12" s="62" t="s">
        <v>176</v>
      </c>
      <c r="D12" s="62">
        <v>20220217</v>
      </c>
      <c r="E12" s="63">
        <v>1159334.2</v>
      </c>
      <c r="F12" s="62" t="s">
        <v>191</v>
      </c>
      <c r="G12" s="62" t="s">
        <v>192</v>
      </c>
      <c r="H12" s="62">
        <v>0</v>
      </c>
      <c r="I12" s="62" t="s">
        <v>179</v>
      </c>
      <c r="J12" s="64">
        <v>1159334.2</v>
      </c>
      <c r="K12" s="64">
        <v>0</v>
      </c>
      <c r="L12" s="62"/>
      <c r="M12" s="62"/>
      <c r="N12" s="64">
        <v>0</v>
      </c>
      <c r="O12" s="62" t="s">
        <v>180</v>
      </c>
    </row>
    <row r="13" spans="1:15" ht="25.5" x14ac:dyDescent="0.25">
      <c r="A13" s="62" t="s">
        <v>193</v>
      </c>
      <c r="B13" s="63">
        <v>225668</v>
      </c>
      <c r="C13" s="62" t="s">
        <v>194</v>
      </c>
      <c r="D13" s="62">
        <v>20220615</v>
      </c>
      <c r="E13" s="63">
        <v>112834.48</v>
      </c>
      <c r="F13" s="62" t="s">
        <v>195</v>
      </c>
      <c r="G13" s="62" t="s">
        <v>186</v>
      </c>
      <c r="H13" s="62">
        <v>0</v>
      </c>
      <c r="I13" s="62" t="s">
        <v>179</v>
      </c>
      <c r="J13" s="64">
        <v>225668</v>
      </c>
      <c r="K13" s="64">
        <v>0</v>
      </c>
      <c r="L13" s="62"/>
      <c r="M13" s="62"/>
      <c r="N13" s="64">
        <v>0</v>
      </c>
      <c r="O13" s="62" t="s">
        <v>180</v>
      </c>
    </row>
    <row r="14" spans="1:15" ht="63.75" x14ac:dyDescent="0.25">
      <c r="A14" s="62" t="s">
        <v>196</v>
      </c>
      <c r="B14" s="63">
        <v>6000</v>
      </c>
      <c r="C14" s="62" t="s">
        <v>197</v>
      </c>
      <c r="D14" s="62">
        <v>20220627</v>
      </c>
      <c r="E14" s="63">
        <v>6000</v>
      </c>
      <c r="F14" s="62" t="s">
        <v>198</v>
      </c>
      <c r="G14" s="62" t="s">
        <v>199</v>
      </c>
      <c r="H14" s="62">
        <v>0</v>
      </c>
      <c r="I14" s="62" t="s">
        <v>179</v>
      </c>
      <c r="J14" s="64">
        <v>6000</v>
      </c>
      <c r="K14" s="64">
        <v>0</v>
      </c>
      <c r="L14" s="62"/>
      <c r="M14" s="62"/>
      <c r="N14" s="64">
        <v>0</v>
      </c>
      <c r="O14" s="62" t="s">
        <v>180</v>
      </c>
    </row>
    <row r="15" spans="1:15" ht="38.25" x14ac:dyDescent="0.25">
      <c r="A15" s="62" t="s">
        <v>200</v>
      </c>
      <c r="B15" s="63">
        <v>51000</v>
      </c>
      <c r="C15" s="62" t="s">
        <v>201</v>
      </c>
      <c r="D15" s="62">
        <v>20220627</v>
      </c>
      <c r="E15" s="63">
        <v>51000</v>
      </c>
      <c r="F15" s="62" t="s">
        <v>202</v>
      </c>
      <c r="G15" s="62" t="s">
        <v>199</v>
      </c>
      <c r="H15" s="62">
        <v>0</v>
      </c>
      <c r="I15" s="62" t="s">
        <v>179</v>
      </c>
      <c r="J15" s="64">
        <v>51000</v>
      </c>
      <c r="K15" s="64">
        <v>0</v>
      </c>
      <c r="L15" s="62"/>
      <c r="M15" s="62"/>
      <c r="N15" s="64">
        <v>0</v>
      </c>
      <c r="O15" s="62" t="s">
        <v>180</v>
      </c>
    </row>
    <row r="16" spans="1:15" ht="76.5" x14ac:dyDescent="0.25">
      <c r="A16" s="62" t="s">
        <v>203</v>
      </c>
      <c r="B16" s="63">
        <v>9760</v>
      </c>
      <c r="C16" s="62" t="s">
        <v>204</v>
      </c>
      <c r="D16" s="62">
        <v>20220627</v>
      </c>
      <c r="E16" s="63">
        <v>9760</v>
      </c>
      <c r="F16" s="62" t="s">
        <v>205</v>
      </c>
      <c r="G16" s="62" t="s">
        <v>199</v>
      </c>
      <c r="H16" s="62">
        <v>0</v>
      </c>
      <c r="I16" s="62" t="s">
        <v>179</v>
      </c>
      <c r="J16" s="64">
        <v>9760</v>
      </c>
      <c r="K16" s="64">
        <v>0</v>
      </c>
      <c r="L16" s="62"/>
      <c r="M16" s="62"/>
      <c r="N16" s="64">
        <v>0</v>
      </c>
      <c r="O16" s="62" t="s">
        <v>180</v>
      </c>
    </row>
    <row r="17" spans="1:15" ht="38.25" x14ac:dyDescent="0.25">
      <c r="A17" s="62" t="s">
        <v>206</v>
      </c>
      <c r="B17" s="63">
        <v>6000</v>
      </c>
      <c r="C17" s="62" t="s">
        <v>197</v>
      </c>
      <c r="D17" s="62">
        <v>20221024</v>
      </c>
      <c r="E17" s="63">
        <v>6000</v>
      </c>
      <c r="F17" s="62" t="s">
        <v>207</v>
      </c>
      <c r="G17" s="62" t="s">
        <v>199</v>
      </c>
      <c r="H17" s="62">
        <v>0</v>
      </c>
      <c r="I17" s="62" t="s">
        <v>179</v>
      </c>
      <c r="J17" s="64">
        <v>6000</v>
      </c>
      <c r="K17" s="64">
        <v>0</v>
      </c>
      <c r="L17" s="62"/>
      <c r="M17" s="62"/>
      <c r="N17" s="64">
        <v>0</v>
      </c>
      <c r="O17" s="62" t="s">
        <v>180</v>
      </c>
    </row>
    <row r="18" spans="1:15" ht="38.25" x14ac:dyDescent="0.25">
      <c r="A18" s="62" t="s">
        <v>208</v>
      </c>
      <c r="B18" s="63">
        <v>53.9</v>
      </c>
      <c r="C18" s="62" t="s">
        <v>209</v>
      </c>
      <c r="D18" s="62">
        <v>20221129</v>
      </c>
      <c r="E18" s="63">
        <v>53.9</v>
      </c>
      <c r="F18" s="62" t="s">
        <v>210</v>
      </c>
      <c r="G18" s="62" t="s">
        <v>211</v>
      </c>
      <c r="H18" s="62"/>
      <c r="I18" s="62" t="s">
        <v>179</v>
      </c>
      <c r="J18" s="64">
        <v>53.9</v>
      </c>
      <c r="K18" s="64">
        <v>0</v>
      </c>
      <c r="L18" s="62"/>
      <c r="M18" s="62"/>
      <c r="N18" s="64">
        <v>0</v>
      </c>
      <c r="O18" s="62" t="s">
        <v>180</v>
      </c>
    </row>
    <row r="19" spans="1:15" x14ac:dyDescent="0.25">
      <c r="E19" s="52">
        <f>SUM(E8:E18)</f>
        <v>2445899.12</v>
      </c>
    </row>
  </sheetData>
  <mergeCells count="2">
    <mergeCell ref="A1:G1"/>
    <mergeCell ref="A4:G4"/>
  </mergeCells>
  <printOptions horizontalCentered="1"/>
  <pageMargins left="0.39370078740157483" right="0.39370078740157483" top="0.98425196850393704" bottom="0.98425196850393704" header="0.51181102362204722" footer="0.51181102362204722"/>
  <pageSetup paperSize="9" scale="78" orientation="landscape" horizontalDpi="1200" verticalDpi="1200"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27EC4-741B-4F02-8E58-D567C5C2B209}">
  <sheetPr>
    <pageSetUpPr fitToPage="1"/>
  </sheetPr>
  <dimension ref="A1:O29"/>
  <sheetViews>
    <sheetView showGridLines="0" workbookViewId="0">
      <selection activeCell="E6" sqref="E6"/>
    </sheetView>
  </sheetViews>
  <sheetFormatPr defaultRowHeight="15" x14ac:dyDescent="0.25"/>
  <cols>
    <col min="1" max="1" width="14.5703125" style="51" bestFit="1" customWidth="1"/>
    <col min="2" max="2" width="11.28515625" style="53" bestFit="1" customWidth="1"/>
    <col min="3" max="3" width="36.5703125" style="51" bestFit="1" customWidth="1"/>
    <col min="4" max="4" width="9" style="51" bestFit="1" customWidth="1"/>
    <col min="5" max="5" width="12.7109375" style="53" bestFit="1" customWidth="1"/>
    <col min="6" max="7" width="36.5703125" style="51" bestFit="1" customWidth="1"/>
    <col min="8" max="8" width="8.85546875" style="51" bestFit="1" customWidth="1"/>
    <col min="9" max="9" width="4.140625" style="51" bestFit="1" customWidth="1"/>
    <col min="10" max="10" width="17" style="51" bestFit="1" customWidth="1"/>
    <col min="11" max="11" width="16.140625" style="51" bestFit="1" customWidth="1"/>
    <col min="12" max="12" width="10.42578125" style="51" bestFit="1" customWidth="1"/>
    <col min="13" max="13" width="36.5703125" style="51" bestFit="1" customWidth="1"/>
    <col min="14" max="14" width="19.85546875" style="51" bestFit="1" customWidth="1"/>
    <col min="15" max="15" width="12" style="51" bestFit="1" customWidth="1"/>
    <col min="16" max="16384" width="9.140625" style="51"/>
  </cols>
  <sheetData>
    <row r="1" spans="1:15" x14ac:dyDescent="0.25">
      <c r="A1" s="56" t="s">
        <v>158</v>
      </c>
      <c r="B1" s="56"/>
      <c r="C1" s="56"/>
      <c r="D1" s="56"/>
      <c r="E1" s="56"/>
      <c r="F1" s="56"/>
      <c r="G1" s="56"/>
    </row>
    <row r="2" spans="1:15" x14ac:dyDescent="0.25">
      <c r="A2" s="58"/>
      <c r="B2" s="59"/>
      <c r="C2" s="58"/>
      <c r="D2" s="58"/>
      <c r="E2" s="59"/>
      <c r="F2" s="58"/>
      <c r="G2" s="58"/>
      <c r="H2" s="58"/>
      <c r="I2" s="58"/>
      <c r="J2" s="58"/>
      <c r="K2" s="58"/>
      <c r="L2" s="58"/>
      <c r="M2" s="58"/>
      <c r="N2" s="58"/>
      <c r="O2" s="58"/>
    </row>
    <row r="4" spans="1:15" x14ac:dyDescent="0.25">
      <c r="A4" s="56" t="s">
        <v>212</v>
      </c>
      <c r="B4" s="56"/>
      <c r="C4" s="56"/>
      <c r="D4" s="56"/>
      <c r="E4" s="56"/>
      <c r="F4" s="56"/>
      <c r="G4" s="56"/>
    </row>
    <row r="5" spans="1:15" x14ac:dyDescent="0.25">
      <c r="A5" s="58"/>
      <c r="B5" s="59"/>
      <c r="C5" s="58"/>
      <c r="D5" s="58"/>
      <c r="E5" s="59"/>
      <c r="F5" s="58"/>
      <c r="G5" s="58"/>
      <c r="H5" s="58"/>
      <c r="I5" s="58"/>
      <c r="J5" s="58"/>
      <c r="K5" s="58"/>
      <c r="L5" s="58"/>
      <c r="M5" s="58"/>
      <c r="N5" s="58"/>
      <c r="O5" s="58"/>
    </row>
    <row r="6" spans="1:15" x14ac:dyDescent="0.25">
      <c r="E6" s="52">
        <f>SUM(E8:E28)</f>
        <v>14748445.349999998</v>
      </c>
    </row>
    <row r="7" spans="1:15" x14ac:dyDescent="0.25">
      <c r="A7" s="60" t="s">
        <v>160</v>
      </c>
      <c r="B7" s="61" t="s">
        <v>161</v>
      </c>
      <c r="C7" s="60" t="s">
        <v>162</v>
      </c>
      <c r="D7" s="60" t="s">
        <v>163</v>
      </c>
      <c r="E7" s="61" t="s">
        <v>164</v>
      </c>
      <c r="F7" s="60" t="s">
        <v>165</v>
      </c>
      <c r="G7" s="60" t="s">
        <v>166</v>
      </c>
      <c r="H7" s="60" t="s">
        <v>167</v>
      </c>
      <c r="I7" s="60" t="s">
        <v>168</v>
      </c>
      <c r="J7" s="60" t="s">
        <v>169</v>
      </c>
      <c r="K7" s="60" t="s">
        <v>170</v>
      </c>
      <c r="L7" s="60" t="s">
        <v>171</v>
      </c>
      <c r="M7" s="60" t="s">
        <v>172</v>
      </c>
      <c r="N7" s="60" t="s">
        <v>173</v>
      </c>
      <c r="O7" s="60" t="s">
        <v>174</v>
      </c>
    </row>
    <row r="8" spans="1:15" ht="51" x14ac:dyDescent="0.25">
      <c r="A8" s="62" t="s">
        <v>213</v>
      </c>
      <c r="B8" s="63">
        <v>194844</v>
      </c>
      <c r="C8" s="62" t="s">
        <v>214</v>
      </c>
      <c r="D8" s="62">
        <v>20101215</v>
      </c>
      <c r="E8" s="63">
        <v>194844</v>
      </c>
      <c r="F8" s="62" t="s">
        <v>215</v>
      </c>
      <c r="G8" s="62" t="s">
        <v>216</v>
      </c>
      <c r="H8" s="62">
        <v>0</v>
      </c>
      <c r="I8" s="62" t="s">
        <v>217</v>
      </c>
      <c r="J8" s="64">
        <v>194844</v>
      </c>
      <c r="K8" s="64">
        <v>0</v>
      </c>
      <c r="L8" s="62"/>
      <c r="M8" s="62" t="s">
        <v>218</v>
      </c>
      <c r="N8" s="64">
        <v>194844</v>
      </c>
      <c r="O8" s="62" t="s">
        <v>180</v>
      </c>
    </row>
    <row r="9" spans="1:15" ht="38.25" x14ac:dyDescent="0.25">
      <c r="A9" s="62" t="s">
        <v>219</v>
      </c>
      <c r="B9" s="63">
        <v>688297.3</v>
      </c>
      <c r="C9" s="62" t="s">
        <v>220</v>
      </c>
      <c r="D9" s="62">
        <v>20131002</v>
      </c>
      <c r="E9" s="63">
        <v>688297.3</v>
      </c>
      <c r="F9" s="62" t="s">
        <v>221</v>
      </c>
      <c r="G9" s="62" t="s">
        <v>222</v>
      </c>
      <c r="H9" s="62">
        <v>0</v>
      </c>
      <c r="I9" s="62" t="s">
        <v>217</v>
      </c>
      <c r="J9" s="64">
        <v>688297.3</v>
      </c>
      <c r="K9" s="64">
        <v>0</v>
      </c>
      <c r="L9" s="62"/>
      <c r="M9" s="62" t="s">
        <v>223</v>
      </c>
      <c r="N9" s="64">
        <v>1512174</v>
      </c>
      <c r="O9" s="62" t="s">
        <v>180</v>
      </c>
    </row>
    <row r="10" spans="1:15" ht="51" x14ac:dyDescent="0.25">
      <c r="A10" s="62" t="s">
        <v>224</v>
      </c>
      <c r="B10" s="63">
        <v>7260</v>
      </c>
      <c r="C10" s="62" t="s">
        <v>225</v>
      </c>
      <c r="D10" s="62">
        <v>20131120</v>
      </c>
      <c r="E10" s="63">
        <v>7260</v>
      </c>
      <c r="F10" s="62" t="s">
        <v>226</v>
      </c>
      <c r="G10" s="62" t="s">
        <v>227</v>
      </c>
      <c r="H10" s="62">
        <v>0</v>
      </c>
      <c r="I10" s="62" t="s">
        <v>217</v>
      </c>
      <c r="J10" s="64">
        <v>7260</v>
      </c>
      <c r="K10" s="64">
        <v>0</v>
      </c>
      <c r="L10" s="62"/>
      <c r="M10" s="62" t="s">
        <v>228</v>
      </c>
      <c r="N10" s="64">
        <v>7260</v>
      </c>
      <c r="O10" s="62" t="s">
        <v>180</v>
      </c>
    </row>
    <row r="11" spans="1:15" ht="38.25" x14ac:dyDescent="0.25">
      <c r="A11" s="62" t="s">
        <v>229</v>
      </c>
      <c r="B11" s="63">
        <v>9680</v>
      </c>
      <c r="C11" s="62" t="s">
        <v>230</v>
      </c>
      <c r="D11" s="62">
        <v>20131120</v>
      </c>
      <c r="E11" s="63">
        <v>9680</v>
      </c>
      <c r="F11" s="62" t="s">
        <v>231</v>
      </c>
      <c r="G11" s="62" t="s">
        <v>227</v>
      </c>
      <c r="H11" s="62">
        <v>0</v>
      </c>
      <c r="I11" s="62" t="s">
        <v>217</v>
      </c>
      <c r="J11" s="64">
        <v>9680</v>
      </c>
      <c r="K11" s="64">
        <v>0</v>
      </c>
      <c r="L11" s="62"/>
      <c r="M11" s="62" t="s">
        <v>228</v>
      </c>
      <c r="N11" s="64">
        <v>9680</v>
      </c>
      <c r="O11" s="62" t="s">
        <v>180</v>
      </c>
    </row>
    <row r="12" spans="1:15" ht="51" x14ac:dyDescent="0.25">
      <c r="A12" s="62" t="s">
        <v>232</v>
      </c>
      <c r="B12" s="63">
        <v>75000</v>
      </c>
      <c r="C12" s="62" t="s">
        <v>233</v>
      </c>
      <c r="D12" s="62">
        <v>20131223</v>
      </c>
      <c r="E12" s="63">
        <v>75000</v>
      </c>
      <c r="F12" s="62" t="s">
        <v>234</v>
      </c>
      <c r="G12" s="62" t="s">
        <v>235</v>
      </c>
      <c r="H12" s="62">
        <v>0</v>
      </c>
      <c r="I12" s="62" t="s">
        <v>217</v>
      </c>
      <c r="J12" s="64">
        <v>75000</v>
      </c>
      <c r="K12" s="64">
        <v>0</v>
      </c>
      <c r="L12" s="62"/>
      <c r="M12" s="62" t="s">
        <v>236</v>
      </c>
      <c r="N12" s="64">
        <v>75000</v>
      </c>
      <c r="O12" s="62" t="s">
        <v>180</v>
      </c>
    </row>
    <row r="13" spans="1:15" ht="25.5" x14ac:dyDescent="0.25">
      <c r="A13" s="62" t="s">
        <v>237</v>
      </c>
      <c r="B13" s="63">
        <v>160122.39000000001</v>
      </c>
      <c r="C13" s="62" t="s">
        <v>238</v>
      </c>
      <c r="D13" s="62">
        <v>20151230</v>
      </c>
      <c r="E13" s="63">
        <v>160122.39000000001</v>
      </c>
      <c r="F13" s="62" t="s">
        <v>239</v>
      </c>
      <c r="G13" s="62" t="s">
        <v>240</v>
      </c>
      <c r="H13" s="62">
        <v>0</v>
      </c>
      <c r="I13" s="62" t="s">
        <v>217</v>
      </c>
      <c r="J13" s="64">
        <v>160122.39000000001</v>
      </c>
      <c r="K13" s="64">
        <v>0</v>
      </c>
      <c r="L13" s="62"/>
      <c r="M13" s="62" t="s">
        <v>241</v>
      </c>
      <c r="N13" s="64">
        <v>160122.39000000001</v>
      </c>
      <c r="O13" s="62" t="s">
        <v>180</v>
      </c>
    </row>
    <row r="14" spans="1:15" ht="38.25" x14ac:dyDescent="0.25">
      <c r="A14" s="62" t="s">
        <v>242</v>
      </c>
      <c r="B14" s="63">
        <v>327980</v>
      </c>
      <c r="C14" s="62" t="s">
        <v>243</v>
      </c>
      <c r="D14" s="62">
        <v>20161110</v>
      </c>
      <c r="E14" s="63">
        <v>327980</v>
      </c>
      <c r="F14" s="62" t="s">
        <v>244</v>
      </c>
      <c r="G14" s="62" t="s">
        <v>245</v>
      </c>
      <c r="H14" s="62">
        <v>0</v>
      </c>
      <c r="I14" s="62" t="s">
        <v>217</v>
      </c>
      <c r="J14" s="64">
        <v>327980</v>
      </c>
      <c r="K14" s="64">
        <v>0</v>
      </c>
      <c r="L14" s="62"/>
      <c r="M14" s="62" t="s">
        <v>236</v>
      </c>
      <c r="N14" s="64">
        <v>491970</v>
      </c>
      <c r="O14" s="62" t="s">
        <v>180</v>
      </c>
    </row>
    <row r="15" spans="1:15" ht="76.5" x14ac:dyDescent="0.25">
      <c r="A15" s="62" t="s">
        <v>246</v>
      </c>
      <c r="B15" s="63">
        <v>261.14999999999998</v>
      </c>
      <c r="C15" s="62" t="s">
        <v>247</v>
      </c>
      <c r="D15" s="62">
        <v>20170612</v>
      </c>
      <c r="E15" s="63">
        <v>261.14999999999998</v>
      </c>
      <c r="F15" s="62" t="s">
        <v>248</v>
      </c>
      <c r="G15" s="62" t="s">
        <v>249</v>
      </c>
      <c r="H15" s="62">
        <v>0</v>
      </c>
      <c r="I15" s="62" t="s">
        <v>217</v>
      </c>
      <c r="J15" s="64">
        <v>261.14999999999998</v>
      </c>
      <c r="K15" s="64">
        <v>0</v>
      </c>
      <c r="L15" s="62"/>
      <c r="M15" s="62"/>
      <c r="N15" s="64">
        <v>0</v>
      </c>
      <c r="O15" s="62" t="s">
        <v>180</v>
      </c>
    </row>
    <row r="16" spans="1:15" ht="38.25" x14ac:dyDescent="0.25">
      <c r="A16" s="62" t="s">
        <v>250</v>
      </c>
      <c r="B16" s="63">
        <v>4795310.0199999996</v>
      </c>
      <c r="C16" s="62" t="s">
        <v>233</v>
      </c>
      <c r="D16" s="62">
        <v>20180309</v>
      </c>
      <c r="E16" s="63">
        <v>3276708.74</v>
      </c>
      <c r="F16" s="62" t="s">
        <v>251</v>
      </c>
      <c r="G16" s="62" t="s">
        <v>252</v>
      </c>
      <c r="H16" s="62">
        <v>0</v>
      </c>
      <c r="I16" s="62" t="s">
        <v>217</v>
      </c>
      <c r="J16" s="64">
        <v>4795310.0199999996</v>
      </c>
      <c r="K16" s="64">
        <v>0</v>
      </c>
      <c r="L16" s="62"/>
      <c r="M16" s="62"/>
      <c r="N16" s="64">
        <v>0</v>
      </c>
      <c r="O16" s="62" t="s">
        <v>180</v>
      </c>
    </row>
    <row r="17" spans="1:15" ht="38.25" x14ac:dyDescent="0.25">
      <c r="A17" s="62" t="s">
        <v>253</v>
      </c>
      <c r="B17" s="63">
        <v>6776804.4199999999</v>
      </c>
      <c r="C17" s="62" t="s">
        <v>233</v>
      </c>
      <c r="D17" s="62">
        <v>20180309</v>
      </c>
      <c r="E17" s="63">
        <v>6703236.96</v>
      </c>
      <c r="F17" s="62" t="s">
        <v>254</v>
      </c>
      <c r="G17" s="62" t="s">
        <v>255</v>
      </c>
      <c r="H17" s="62">
        <v>0</v>
      </c>
      <c r="I17" s="62" t="s">
        <v>217</v>
      </c>
      <c r="J17" s="64">
        <v>6776804.4199999999</v>
      </c>
      <c r="K17" s="64">
        <v>0</v>
      </c>
      <c r="L17" s="62"/>
      <c r="M17" s="62"/>
      <c r="N17" s="64">
        <v>0</v>
      </c>
      <c r="O17" s="62" t="s">
        <v>180</v>
      </c>
    </row>
    <row r="18" spans="1:15" ht="38.25" x14ac:dyDescent="0.25">
      <c r="A18" s="62" t="s">
        <v>256</v>
      </c>
      <c r="B18" s="63">
        <v>585586.55000000005</v>
      </c>
      <c r="C18" s="62" t="s">
        <v>233</v>
      </c>
      <c r="D18" s="62">
        <v>20180309</v>
      </c>
      <c r="E18" s="63">
        <v>410952.43</v>
      </c>
      <c r="F18" s="62" t="s">
        <v>257</v>
      </c>
      <c r="G18" s="62" t="s">
        <v>258</v>
      </c>
      <c r="H18" s="62">
        <v>0</v>
      </c>
      <c r="I18" s="62" t="s">
        <v>217</v>
      </c>
      <c r="J18" s="64">
        <v>585586.55000000005</v>
      </c>
      <c r="K18" s="64">
        <v>0</v>
      </c>
      <c r="L18" s="62"/>
      <c r="M18" s="62"/>
      <c r="N18" s="64">
        <v>0</v>
      </c>
      <c r="O18" s="62" t="s">
        <v>180</v>
      </c>
    </row>
    <row r="19" spans="1:15" ht="51" x14ac:dyDescent="0.25">
      <c r="A19" s="62" t="s">
        <v>259</v>
      </c>
      <c r="B19" s="63">
        <v>24000</v>
      </c>
      <c r="C19" s="62" t="s">
        <v>260</v>
      </c>
      <c r="D19" s="62">
        <v>20181231</v>
      </c>
      <c r="E19" s="63">
        <v>24000</v>
      </c>
      <c r="F19" s="62" t="s">
        <v>261</v>
      </c>
      <c r="G19" s="62" t="s">
        <v>262</v>
      </c>
      <c r="H19" s="62">
        <v>0</v>
      </c>
      <c r="I19" s="62" t="s">
        <v>217</v>
      </c>
      <c r="J19" s="64">
        <v>24000</v>
      </c>
      <c r="K19" s="64">
        <v>0</v>
      </c>
      <c r="L19" s="62"/>
      <c r="M19" s="62"/>
      <c r="N19" s="64">
        <v>0</v>
      </c>
      <c r="O19" s="62" t="s">
        <v>180</v>
      </c>
    </row>
    <row r="20" spans="1:15" ht="38.25" x14ac:dyDescent="0.25">
      <c r="A20" s="62" t="s">
        <v>263</v>
      </c>
      <c r="B20" s="63">
        <v>923943.66</v>
      </c>
      <c r="C20" s="62" t="s">
        <v>233</v>
      </c>
      <c r="D20" s="62">
        <v>20190328</v>
      </c>
      <c r="E20" s="63">
        <v>923943.66</v>
      </c>
      <c r="F20" s="62" t="s">
        <v>264</v>
      </c>
      <c r="G20" s="62" t="s">
        <v>265</v>
      </c>
      <c r="H20" s="62">
        <v>0</v>
      </c>
      <c r="I20" s="62" t="s">
        <v>217</v>
      </c>
      <c r="J20" s="64">
        <v>923943.66</v>
      </c>
      <c r="K20" s="64">
        <v>0</v>
      </c>
      <c r="L20" s="62"/>
      <c r="M20" s="62"/>
      <c r="N20" s="64">
        <v>0</v>
      </c>
      <c r="O20" s="62" t="s">
        <v>180</v>
      </c>
    </row>
    <row r="21" spans="1:15" ht="38.25" x14ac:dyDescent="0.25">
      <c r="A21" s="62" t="s">
        <v>266</v>
      </c>
      <c r="B21" s="63">
        <v>29217</v>
      </c>
      <c r="C21" s="62" t="s">
        <v>233</v>
      </c>
      <c r="D21" s="62">
        <v>20190905</v>
      </c>
      <c r="E21" s="63">
        <v>29217</v>
      </c>
      <c r="F21" s="62" t="s">
        <v>267</v>
      </c>
      <c r="G21" s="62" t="s">
        <v>268</v>
      </c>
      <c r="H21" s="62">
        <v>0</v>
      </c>
      <c r="I21" s="62" t="s">
        <v>217</v>
      </c>
      <c r="J21" s="64">
        <v>29217</v>
      </c>
      <c r="K21" s="64">
        <v>0</v>
      </c>
      <c r="L21" s="62"/>
      <c r="M21" s="62"/>
      <c r="N21" s="64">
        <v>0</v>
      </c>
      <c r="O21" s="62" t="s">
        <v>180</v>
      </c>
    </row>
    <row r="22" spans="1:15" ht="38.25" x14ac:dyDescent="0.25">
      <c r="A22" s="62" t="s">
        <v>269</v>
      </c>
      <c r="B22" s="63">
        <v>670026.75</v>
      </c>
      <c r="C22" s="62" t="s">
        <v>233</v>
      </c>
      <c r="D22" s="62">
        <v>20200205</v>
      </c>
      <c r="E22" s="63">
        <v>670026.75</v>
      </c>
      <c r="F22" s="62" t="s">
        <v>270</v>
      </c>
      <c r="G22" s="62" t="s">
        <v>271</v>
      </c>
      <c r="H22" s="62">
        <v>0</v>
      </c>
      <c r="I22" s="62" t="s">
        <v>217</v>
      </c>
      <c r="J22" s="64">
        <v>670026.75</v>
      </c>
      <c r="K22" s="64">
        <v>0</v>
      </c>
      <c r="L22" s="62"/>
      <c r="M22" s="62"/>
      <c r="N22" s="64">
        <v>0</v>
      </c>
      <c r="O22" s="62" t="s">
        <v>180</v>
      </c>
    </row>
    <row r="23" spans="1:15" ht="38.25" x14ac:dyDescent="0.25">
      <c r="A23" s="62" t="s">
        <v>272</v>
      </c>
      <c r="B23" s="63">
        <v>76122.7</v>
      </c>
      <c r="C23" s="62" t="s">
        <v>233</v>
      </c>
      <c r="D23" s="62">
        <v>20200205</v>
      </c>
      <c r="E23" s="63">
        <v>76122.7</v>
      </c>
      <c r="F23" s="62" t="s">
        <v>273</v>
      </c>
      <c r="G23" s="62" t="s">
        <v>274</v>
      </c>
      <c r="H23" s="62">
        <v>0</v>
      </c>
      <c r="I23" s="62" t="s">
        <v>217</v>
      </c>
      <c r="J23" s="64">
        <v>76122.7</v>
      </c>
      <c r="K23" s="64">
        <v>0</v>
      </c>
      <c r="L23" s="62"/>
      <c r="M23" s="62"/>
      <c r="N23" s="64">
        <v>0</v>
      </c>
      <c r="O23" s="62" t="s">
        <v>180</v>
      </c>
    </row>
    <row r="24" spans="1:15" ht="38.25" x14ac:dyDescent="0.25">
      <c r="A24" s="62" t="s">
        <v>275</v>
      </c>
      <c r="B24" s="63">
        <v>420</v>
      </c>
      <c r="C24" s="62" t="s">
        <v>276</v>
      </c>
      <c r="D24" s="62">
        <v>20201126</v>
      </c>
      <c r="E24" s="63">
        <v>420</v>
      </c>
      <c r="F24" s="62" t="s">
        <v>277</v>
      </c>
      <c r="G24" s="62" t="s">
        <v>278</v>
      </c>
      <c r="H24" s="62">
        <v>0</v>
      </c>
      <c r="I24" s="62" t="s">
        <v>217</v>
      </c>
      <c r="J24" s="64">
        <v>420</v>
      </c>
      <c r="K24" s="64">
        <v>0</v>
      </c>
      <c r="L24" s="62"/>
      <c r="M24" s="62"/>
      <c r="N24" s="64">
        <v>0</v>
      </c>
      <c r="O24" s="62" t="s">
        <v>180</v>
      </c>
    </row>
    <row r="25" spans="1:15" ht="38.25" x14ac:dyDescent="0.25">
      <c r="A25" s="62" t="s">
        <v>279</v>
      </c>
      <c r="B25" s="63">
        <v>546000</v>
      </c>
      <c r="C25" s="62" t="s">
        <v>243</v>
      </c>
      <c r="D25" s="62">
        <v>20210617</v>
      </c>
      <c r="E25" s="63">
        <v>546000</v>
      </c>
      <c r="F25" s="62" t="s">
        <v>280</v>
      </c>
      <c r="G25" s="62" t="s">
        <v>281</v>
      </c>
      <c r="H25" s="62">
        <v>0</v>
      </c>
      <c r="I25" s="62" t="s">
        <v>217</v>
      </c>
      <c r="J25" s="64">
        <v>546000</v>
      </c>
      <c r="K25" s="64">
        <v>0</v>
      </c>
      <c r="L25" s="62"/>
      <c r="M25" s="62"/>
      <c r="N25" s="64">
        <v>0</v>
      </c>
      <c r="O25" s="62" t="s">
        <v>180</v>
      </c>
    </row>
    <row r="26" spans="1:15" ht="63.75" x14ac:dyDescent="0.25">
      <c r="A26" s="62" t="s">
        <v>282</v>
      </c>
      <c r="B26" s="63">
        <v>666097.30000000005</v>
      </c>
      <c r="C26" s="62" t="s">
        <v>243</v>
      </c>
      <c r="D26" s="62">
        <v>20210617</v>
      </c>
      <c r="E26" s="63">
        <v>472661.36</v>
      </c>
      <c r="F26" s="62" t="s">
        <v>283</v>
      </c>
      <c r="G26" s="62" t="s">
        <v>284</v>
      </c>
      <c r="H26" s="62">
        <v>0</v>
      </c>
      <c r="I26" s="62" t="s">
        <v>217</v>
      </c>
      <c r="J26" s="64">
        <v>666097.30000000005</v>
      </c>
      <c r="K26" s="64">
        <v>0</v>
      </c>
      <c r="L26" s="62"/>
      <c r="M26" s="62"/>
      <c r="N26" s="64">
        <v>0</v>
      </c>
      <c r="O26" s="62" t="s">
        <v>180</v>
      </c>
    </row>
    <row r="27" spans="1:15" ht="51" x14ac:dyDescent="0.25">
      <c r="A27" s="62" t="s">
        <v>285</v>
      </c>
      <c r="B27" s="63">
        <v>70000</v>
      </c>
      <c r="C27" s="62" t="s">
        <v>197</v>
      </c>
      <c r="D27" s="62">
        <v>20211018</v>
      </c>
      <c r="E27" s="63">
        <v>70000</v>
      </c>
      <c r="F27" s="62" t="s">
        <v>286</v>
      </c>
      <c r="G27" s="62" t="s">
        <v>287</v>
      </c>
      <c r="H27" s="62">
        <v>0</v>
      </c>
      <c r="I27" s="62" t="s">
        <v>217</v>
      </c>
      <c r="J27" s="64">
        <v>70000</v>
      </c>
      <c r="K27" s="64">
        <v>0</v>
      </c>
      <c r="L27" s="62"/>
      <c r="M27" s="62"/>
      <c r="N27" s="64">
        <v>0</v>
      </c>
      <c r="O27" s="62" t="s">
        <v>180</v>
      </c>
    </row>
    <row r="28" spans="1:15" ht="25.5" x14ac:dyDescent="0.25">
      <c r="A28" s="62" t="s">
        <v>288</v>
      </c>
      <c r="B28" s="63">
        <v>81710.91</v>
      </c>
      <c r="C28" s="62" t="s">
        <v>289</v>
      </c>
      <c r="D28" s="62">
        <v>20211019</v>
      </c>
      <c r="E28" s="63">
        <v>81710.91</v>
      </c>
      <c r="F28" s="62" t="s">
        <v>290</v>
      </c>
      <c r="G28" s="62" t="s">
        <v>291</v>
      </c>
      <c r="H28" s="62">
        <v>0</v>
      </c>
      <c r="I28" s="62" t="s">
        <v>217</v>
      </c>
      <c r="J28" s="64">
        <v>81710.91</v>
      </c>
      <c r="K28" s="64">
        <v>0</v>
      </c>
      <c r="L28" s="62"/>
      <c r="M28" s="62"/>
      <c r="N28" s="64">
        <v>0</v>
      </c>
      <c r="O28" s="62" t="s">
        <v>180</v>
      </c>
    </row>
    <row r="29" spans="1:15" x14ac:dyDescent="0.25">
      <c r="E29" s="52">
        <f>SUM(E8:E28)</f>
        <v>14748445.349999998</v>
      </c>
    </row>
  </sheetData>
  <mergeCells count="2">
    <mergeCell ref="A1:G1"/>
    <mergeCell ref="A4:G4"/>
  </mergeCells>
  <printOptions horizontalCentered="1"/>
  <pageMargins left="0.39370078740157483" right="0.39370078740157483" top="0.98425196850393704" bottom="0.98425196850393704" header="0.51181102362204722" footer="0.51181102362204722"/>
  <pageSetup paperSize="9" scale="88" fitToHeight="0"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93AF-3104-4CF2-8801-DF8691D967AE}">
  <sheetPr>
    <pageSetUpPr fitToPage="1"/>
  </sheetPr>
  <dimension ref="A1:G658"/>
  <sheetViews>
    <sheetView showGridLines="0" workbookViewId="0">
      <selection activeCell="F9" sqref="F9"/>
    </sheetView>
  </sheetViews>
  <sheetFormatPr defaultRowHeight="15" x14ac:dyDescent="0.25"/>
  <cols>
    <col min="1" max="1" width="15" style="51" bestFit="1" customWidth="1"/>
    <col min="2" max="2" width="11.28515625" style="53" bestFit="1" customWidth="1"/>
    <col min="3" max="3" width="36.5703125" style="51" bestFit="1" customWidth="1"/>
    <col min="4" max="4" width="9" style="51" bestFit="1" customWidth="1"/>
    <col min="5" max="5" width="11.7109375" style="53" bestFit="1" customWidth="1"/>
    <col min="6" max="7" width="36.5703125" style="51" bestFit="1" customWidth="1"/>
    <col min="8" max="16384" width="9.140625" style="51"/>
  </cols>
  <sheetData>
    <row r="1" spans="1:7" x14ac:dyDescent="0.25">
      <c r="A1" s="56" t="s">
        <v>158</v>
      </c>
      <c r="B1" s="56"/>
      <c r="C1" s="56"/>
      <c r="D1" s="56"/>
      <c r="E1" s="56"/>
      <c r="F1" s="56"/>
      <c r="G1" s="56"/>
    </row>
    <row r="2" spans="1:7" x14ac:dyDescent="0.25">
      <c r="A2" s="58"/>
      <c r="B2" s="59"/>
      <c r="C2" s="58"/>
      <c r="D2" s="58"/>
      <c r="E2" s="59"/>
      <c r="F2" s="58"/>
      <c r="G2" s="58"/>
    </row>
    <row r="4" spans="1:7" x14ac:dyDescent="0.25">
      <c r="A4" s="56" t="s">
        <v>292</v>
      </c>
      <c r="B4" s="56"/>
      <c r="C4" s="56"/>
      <c r="D4" s="56"/>
      <c r="E4" s="56"/>
      <c r="F4" s="56"/>
      <c r="G4" s="56"/>
    </row>
    <row r="5" spans="1:7" x14ac:dyDescent="0.25">
      <c r="A5" s="58"/>
      <c r="B5" s="59"/>
      <c r="C5" s="58"/>
      <c r="D5" s="58"/>
      <c r="E5" s="59"/>
      <c r="F5" s="58"/>
      <c r="G5" s="58"/>
    </row>
    <row r="6" spans="1:7" x14ac:dyDescent="0.25">
      <c r="E6" s="52">
        <f>SUM(E8:E657)</f>
        <v>6401123.6099999966</v>
      </c>
    </row>
    <row r="7" spans="1:7" x14ac:dyDescent="0.25">
      <c r="A7" s="60" t="s">
        <v>293</v>
      </c>
      <c r="B7" s="61" t="s">
        <v>161</v>
      </c>
      <c r="C7" s="60" t="s">
        <v>294</v>
      </c>
      <c r="D7" s="60" t="s">
        <v>163</v>
      </c>
      <c r="E7" s="61" t="s">
        <v>295</v>
      </c>
      <c r="F7" s="60" t="s">
        <v>165</v>
      </c>
      <c r="G7" s="60" t="s">
        <v>166</v>
      </c>
    </row>
    <row r="8" spans="1:7" ht="89.25" x14ac:dyDescent="0.25">
      <c r="A8" s="62" t="s">
        <v>296</v>
      </c>
      <c r="B8" s="63">
        <v>40717.5</v>
      </c>
      <c r="C8" s="62" t="s">
        <v>297</v>
      </c>
      <c r="D8" s="62">
        <v>20220118</v>
      </c>
      <c r="E8" s="63">
        <v>20563.099999999999</v>
      </c>
      <c r="F8" s="62" t="s">
        <v>298</v>
      </c>
      <c r="G8" s="62" t="s">
        <v>299</v>
      </c>
    </row>
    <row r="9" spans="1:7" ht="89.25" x14ac:dyDescent="0.25">
      <c r="A9" s="62" t="s">
        <v>300</v>
      </c>
      <c r="B9" s="63">
        <v>91163.31</v>
      </c>
      <c r="C9" s="62" t="s">
        <v>301</v>
      </c>
      <c r="D9" s="62">
        <v>20220118</v>
      </c>
      <c r="E9" s="63">
        <v>19106.38</v>
      </c>
      <c r="F9" s="62" t="s">
        <v>302</v>
      </c>
      <c r="G9" s="62" t="s">
        <v>303</v>
      </c>
    </row>
    <row r="10" spans="1:7" ht="63.75" x14ac:dyDescent="0.25">
      <c r="A10" s="62" t="s">
        <v>304</v>
      </c>
      <c r="B10" s="63">
        <v>50.55</v>
      </c>
      <c r="C10" s="62" t="s">
        <v>305</v>
      </c>
      <c r="D10" s="62">
        <v>20220119</v>
      </c>
      <c r="E10" s="63">
        <v>50.55</v>
      </c>
      <c r="F10" s="62" t="s">
        <v>306</v>
      </c>
      <c r="G10" s="62" t="s">
        <v>307</v>
      </c>
    </row>
    <row r="11" spans="1:7" ht="63.75" x14ac:dyDescent="0.25">
      <c r="A11" s="62" t="s">
        <v>308</v>
      </c>
      <c r="B11" s="63">
        <v>440</v>
      </c>
      <c r="C11" s="62" t="s">
        <v>309</v>
      </c>
      <c r="D11" s="62">
        <v>20220119</v>
      </c>
      <c r="E11" s="63">
        <v>440</v>
      </c>
      <c r="F11" s="62" t="s">
        <v>310</v>
      </c>
      <c r="G11" s="62" t="s">
        <v>307</v>
      </c>
    </row>
    <row r="12" spans="1:7" ht="76.5" x14ac:dyDescent="0.25">
      <c r="A12" s="62" t="s">
        <v>311</v>
      </c>
      <c r="B12" s="63">
        <v>15.86</v>
      </c>
      <c r="C12" s="62" t="s">
        <v>309</v>
      </c>
      <c r="D12" s="62">
        <v>20220119</v>
      </c>
      <c r="E12" s="63">
        <v>15.86</v>
      </c>
      <c r="F12" s="62" t="s">
        <v>312</v>
      </c>
      <c r="G12" s="62" t="s">
        <v>313</v>
      </c>
    </row>
    <row r="13" spans="1:7" ht="63.75" x14ac:dyDescent="0.25">
      <c r="A13" s="62" t="s">
        <v>314</v>
      </c>
      <c r="B13" s="63">
        <v>33128</v>
      </c>
      <c r="C13" s="62" t="s">
        <v>315</v>
      </c>
      <c r="D13" s="62">
        <v>20220207</v>
      </c>
      <c r="E13" s="63">
        <v>21128</v>
      </c>
      <c r="F13" s="62" t="s">
        <v>316</v>
      </c>
      <c r="G13" s="62" t="s">
        <v>317</v>
      </c>
    </row>
    <row r="14" spans="1:7" ht="76.5" x14ac:dyDescent="0.25">
      <c r="A14" s="62" t="s">
        <v>318</v>
      </c>
      <c r="B14" s="63">
        <v>33280</v>
      </c>
      <c r="C14" s="62" t="s">
        <v>319</v>
      </c>
      <c r="D14" s="62">
        <v>20220207</v>
      </c>
      <c r="E14" s="63">
        <v>8320</v>
      </c>
      <c r="F14" s="62" t="s">
        <v>320</v>
      </c>
      <c r="G14" s="62" t="s">
        <v>317</v>
      </c>
    </row>
    <row r="15" spans="1:7" ht="51" x14ac:dyDescent="0.25">
      <c r="A15" s="62" t="s">
        <v>321</v>
      </c>
      <c r="B15" s="63">
        <v>2500</v>
      </c>
      <c r="C15" s="62" t="s">
        <v>322</v>
      </c>
      <c r="D15" s="62">
        <v>20220207</v>
      </c>
      <c r="E15" s="63">
        <v>2500</v>
      </c>
      <c r="F15" s="62" t="s">
        <v>323</v>
      </c>
      <c r="G15" s="62" t="s">
        <v>317</v>
      </c>
    </row>
    <row r="16" spans="1:7" ht="63.75" x14ac:dyDescent="0.25">
      <c r="A16" s="62" t="s">
        <v>324</v>
      </c>
      <c r="B16" s="63">
        <v>212.5</v>
      </c>
      <c r="C16" s="62" t="s">
        <v>325</v>
      </c>
      <c r="D16" s="62">
        <v>20220207</v>
      </c>
      <c r="E16" s="63">
        <v>212.5</v>
      </c>
      <c r="F16" s="62" t="s">
        <v>326</v>
      </c>
      <c r="G16" s="62" t="s">
        <v>327</v>
      </c>
    </row>
    <row r="17" spans="1:7" ht="51" x14ac:dyDescent="0.25">
      <c r="A17" s="62" t="s">
        <v>328</v>
      </c>
      <c r="B17" s="63">
        <v>2500</v>
      </c>
      <c r="C17" s="62" t="s">
        <v>329</v>
      </c>
      <c r="D17" s="62">
        <v>20220207</v>
      </c>
      <c r="E17" s="63">
        <v>2500</v>
      </c>
      <c r="F17" s="62" t="s">
        <v>330</v>
      </c>
      <c r="G17" s="62" t="s">
        <v>317</v>
      </c>
    </row>
    <row r="18" spans="1:7" ht="63.75" x14ac:dyDescent="0.25">
      <c r="A18" s="62" t="s">
        <v>331</v>
      </c>
      <c r="B18" s="63">
        <v>212.5</v>
      </c>
      <c r="C18" s="62" t="s">
        <v>325</v>
      </c>
      <c r="D18" s="62">
        <v>20220207</v>
      </c>
      <c r="E18" s="63">
        <v>212.5</v>
      </c>
      <c r="F18" s="62" t="s">
        <v>332</v>
      </c>
      <c r="G18" s="62" t="s">
        <v>327</v>
      </c>
    </row>
    <row r="19" spans="1:7" ht="38.25" x14ac:dyDescent="0.25">
      <c r="A19" s="62" t="s">
        <v>333</v>
      </c>
      <c r="B19" s="63">
        <v>191.65</v>
      </c>
      <c r="C19" s="62" t="s">
        <v>334</v>
      </c>
      <c r="D19" s="62">
        <v>20220207</v>
      </c>
      <c r="E19" s="63">
        <v>191.65</v>
      </c>
      <c r="F19" s="62" t="s">
        <v>335</v>
      </c>
      <c r="G19" s="62" t="s">
        <v>336</v>
      </c>
    </row>
    <row r="20" spans="1:7" ht="51" x14ac:dyDescent="0.25">
      <c r="A20" s="62" t="s">
        <v>337</v>
      </c>
      <c r="B20" s="63">
        <v>50.02</v>
      </c>
      <c r="C20" s="62" t="s">
        <v>309</v>
      </c>
      <c r="D20" s="62">
        <v>20220207</v>
      </c>
      <c r="E20" s="63">
        <v>6.1</v>
      </c>
      <c r="F20" s="62" t="s">
        <v>338</v>
      </c>
      <c r="G20" s="62" t="s">
        <v>313</v>
      </c>
    </row>
    <row r="21" spans="1:7" ht="38.25" x14ac:dyDescent="0.25">
      <c r="A21" s="62" t="s">
        <v>339</v>
      </c>
      <c r="B21" s="63">
        <v>10980</v>
      </c>
      <c r="C21" s="62" t="s">
        <v>340</v>
      </c>
      <c r="D21" s="62">
        <v>20220101</v>
      </c>
      <c r="E21" s="63">
        <v>3660</v>
      </c>
      <c r="F21" s="62" t="s">
        <v>341</v>
      </c>
      <c r="G21" s="62" t="s">
        <v>342</v>
      </c>
    </row>
    <row r="22" spans="1:7" ht="51" x14ac:dyDescent="0.25">
      <c r="A22" s="62" t="s">
        <v>343</v>
      </c>
      <c r="B22" s="63">
        <v>69200</v>
      </c>
      <c r="C22" s="62" t="s">
        <v>344</v>
      </c>
      <c r="D22" s="62">
        <v>20220101</v>
      </c>
      <c r="E22" s="63">
        <v>15081.2</v>
      </c>
      <c r="F22" s="62" t="s">
        <v>345</v>
      </c>
      <c r="G22" s="62" t="s">
        <v>346</v>
      </c>
    </row>
    <row r="23" spans="1:7" ht="38.25" x14ac:dyDescent="0.25">
      <c r="A23" s="62" t="s">
        <v>347</v>
      </c>
      <c r="B23" s="63">
        <v>59833</v>
      </c>
      <c r="C23" s="62" t="s">
        <v>348</v>
      </c>
      <c r="D23" s="62">
        <v>20220101</v>
      </c>
      <c r="E23" s="63">
        <v>5917.42</v>
      </c>
      <c r="F23" s="62" t="s">
        <v>349</v>
      </c>
      <c r="G23" s="62" t="s">
        <v>350</v>
      </c>
    </row>
    <row r="24" spans="1:7" ht="38.25" x14ac:dyDescent="0.25">
      <c r="A24" s="62" t="s">
        <v>351</v>
      </c>
      <c r="B24" s="63">
        <v>14044</v>
      </c>
      <c r="C24" s="62" t="s">
        <v>348</v>
      </c>
      <c r="D24" s="62">
        <v>20220101</v>
      </c>
      <c r="E24" s="63">
        <v>1841.75</v>
      </c>
      <c r="F24" s="62" t="s">
        <v>352</v>
      </c>
      <c r="G24" s="62" t="s">
        <v>353</v>
      </c>
    </row>
    <row r="25" spans="1:7" ht="38.25" x14ac:dyDescent="0.25">
      <c r="A25" s="62" t="s">
        <v>354</v>
      </c>
      <c r="B25" s="63">
        <v>1499</v>
      </c>
      <c r="C25" s="62" t="s">
        <v>355</v>
      </c>
      <c r="D25" s="62">
        <v>20220101</v>
      </c>
      <c r="E25" s="63">
        <v>1499</v>
      </c>
      <c r="F25" s="62" t="s">
        <v>356</v>
      </c>
      <c r="G25" s="62" t="s">
        <v>357</v>
      </c>
    </row>
    <row r="26" spans="1:7" ht="51" x14ac:dyDescent="0.25">
      <c r="A26" s="62" t="s">
        <v>358</v>
      </c>
      <c r="B26" s="63">
        <v>3981</v>
      </c>
      <c r="C26" s="62" t="s">
        <v>359</v>
      </c>
      <c r="D26" s="62">
        <v>20220101</v>
      </c>
      <c r="E26" s="63">
        <v>238.39</v>
      </c>
      <c r="F26" s="62" t="s">
        <v>360</v>
      </c>
      <c r="G26" s="62" t="s">
        <v>361</v>
      </c>
    </row>
    <row r="27" spans="1:7" ht="51" x14ac:dyDescent="0.25">
      <c r="A27" s="62" t="s">
        <v>362</v>
      </c>
      <c r="B27" s="63">
        <v>21016</v>
      </c>
      <c r="C27" s="62" t="s">
        <v>325</v>
      </c>
      <c r="D27" s="62">
        <v>20220101</v>
      </c>
      <c r="E27" s="63">
        <v>1257.9100000000001</v>
      </c>
      <c r="F27" s="62" t="s">
        <v>363</v>
      </c>
      <c r="G27" s="62" t="s">
        <v>364</v>
      </c>
    </row>
    <row r="28" spans="1:7" ht="51" x14ac:dyDescent="0.25">
      <c r="A28" s="62" t="s">
        <v>365</v>
      </c>
      <c r="B28" s="63">
        <v>149520.5</v>
      </c>
      <c r="C28" s="62" t="s">
        <v>344</v>
      </c>
      <c r="D28" s="62">
        <v>20220101</v>
      </c>
      <c r="E28" s="63">
        <v>53705.39</v>
      </c>
      <c r="F28" s="62" t="s">
        <v>345</v>
      </c>
      <c r="G28" s="62" t="s">
        <v>366</v>
      </c>
    </row>
    <row r="29" spans="1:7" ht="38.25" x14ac:dyDescent="0.25">
      <c r="A29" s="62" t="s">
        <v>367</v>
      </c>
      <c r="B29" s="63">
        <v>129327.07</v>
      </c>
      <c r="C29" s="62" t="s">
        <v>348</v>
      </c>
      <c r="D29" s="62">
        <v>20220101</v>
      </c>
      <c r="E29" s="63">
        <v>29249.66</v>
      </c>
      <c r="F29" s="62" t="s">
        <v>349</v>
      </c>
      <c r="G29" s="62" t="s">
        <v>368</v>
      </c>
    </row>
    <row r="30" spans="1:7" ht="38.25" x14ac:dyDescent="0.25">
      <c r="A30" s="62" t="s">
        <v>369</v>
      </c>
      <c r="B30" s="63">
        <v>30354.57</v>
      </c>
      <c r="C30" s="62" t="s">
        <v>348</v>
      </c>
      <c r="D30" s="62">
        <v>20220101</v>
      </c>
      <c r="E30" s="63">
        <v>8988.75</v>
      </c>
      <c r="F30" s="62" t="s">
        <v>352</v>
      </c>
      <c r="G30" s="62" t="s">
        <v>370</v>
      </c>
    </row>
    <row r="31" spans="1:7" ht="38.25" x14ac:dyDescent="0.25">
      <c r="A31" s="62" t="s">
        <v>371</v>
      </c>
      <c r="B31" s="63">
        <v>3238.86</v>
      </c>
      <c r="C31" s="62" t="s">
        <v>355</v>
      </c>
      <c r="D31" s="62">
        <v>20220101</v>
      </c>
      <c r="E31" s="63">
        <v>3238.86</v>
      </c>
      <c r="F31" s="62" t="s">
        <v>356</v>
      </c>
      <c r="G31" s="62" t="s">
        <v>372</v>
      </c>
    </row>
    <row r="32" spans="1:7" ht="51" x14ac:dyDescent="0.25">
      <c r="A32" s="62" t="s">
        <v>373</v>
      </c>
      <c r="B32" s="63">
        <v>8604.17</v>
      </c>
      <c r="C32" s="62" t="s">
        <v>359</v>
      </c>
      <c r="D32" s="62">
        <v>20220101</v>
      </c>
      <c r="E32" s="63">
        <v>1949.54</v>
      </c>
      <c r="F32" s="62" t="s">
        <v>360</v>
      </c>
      <c r="G32" s="62" t="s">
        <v>374</v>
      </c>
    </row>
    <row r="33" spans="1:7" ht="51" x14ac:dyDescent="0.25">
      <c r="A33" s="62" t="s">
        <v>375</v>
      </c>
      <c r="B33" s="63">
        <v>45424.65</v>
      </c>
      <c r="C33" s="62" t="s">
        <v>325</v>
      </c>
      <c r="D33" s="62">
        <v>20220101</v>
      </c>
      <c r="E33" s="63">
        <v>10292.950000000001</v>
      </c>
      <c r="F33" s="62" t="s">
        <v>363</v>
      </c>
      <c r="G33" s="62" t="s">
        <v>376</v>
      </c>
    </row>
    <row r="34" spans="1:7" ht="63.75" x14ac:dyDescent="0.25">
      <c r="A34" s="62" t="s">
        <v>377</v>
      </c>
      <c r="B34" s="63">
        <v>41288.04</v>
      </c>
      <c r="C34" s="62" t="s">
        <v>359</v>
      </c>
      <c r="D34" s="62">
        <v>20220216</v>
      </c>
      <c r="E34" s="63">
        <v>38926.120000000003</v>
      </c>
      <c r="F34" s="62" t="s">
        <v>378</v>
      </c>
      <c r="G34" s="62" t="s">
        <v>379</v>
      </c>
    </row>
    <row r="35" spans="1:7" ht="63.75" x14ac:dyDescent="0.25">
      <c r="A35" s="62" t="s">
        <v>380</v>
      </c>
      <c r="B35" s="63">
        <v>677.51</v>
      </c>
      <c r="C35" s="62" t="s">
        <v>355</v>
      </c>
      <c r="D35" s="62">
        <v>20220216</v>
      </c>
      <c r="E35" s="63">
        <v>677.51</v>
      </c>
      <c r="F35" s="62" t="s">
        <v>381</v>
      </c>
      <c r="G35" s="62" t="s">
        <v>379</v>
      </c>
    </row>
    <row r="36" spans="1:7" ht="63.75" x14ac:dyDescent="0.25">
      <c r="A36" s="62" t="s">
        <v>382</v>
      </c>
      <c r="B36" s="63">
        <v>21250</v>
      </c>
      <c r="C36" s="62" t="s">
        <v>325</v>
      </c>
      <c r="D36" s="62">
        <v>20220216</v>
      </c>
      <c r="E36" s="63">
        <v>16736.5</v>
      </c>
      <c r="F36" s="62" t="s">
        <v>383</v>
      </c>
      <c r="G36" s="62" t="s">
        <v>384</v>
      </c>
    </row>
    <row r="37" spans="1:7" ht="63.75" x14ac:dyDescent="0.25">
      <c r="A37" s="62" t="s">
        <v>385</v>
      </c>
      <c r="B37" s="63">
        <v>12000</v>
      </c>
      <c r="C37" s="62" t="s">
        <v>386</v>
      </c>
      <c r="D37" s="62">
        <v>20220217</v>
      </c>
      <c r="E37" s="63">
        <v>6000</v>
      </c>
      <c r="F37" s="62" t="s">
        <v>387</v>
      </c>
      <c r="G37" s="62" t="s">
        <v>317</v>
      </c>
    </row>
    <row r="38" spans="1:7" ht="63.75" x14ac:dyDescent="0.25">
      <c r="A38" s="62" t="s">
        <v>388</v>
      </c>
      <c r="B38" s="63">
        <v>1020</v>
      </c>
      <c r="C38" s="62" t="s">
        <v>325</v>
      </c>
      <c r="D38" s="62">
        <v>20220217</v>
      </c>
      <c r="E38" s="63">
        <v>510</v>
      </c>
      <c r="F38" s="62" t="s">
        <v>389</v>
      </c>
      <c r="G38" s="62" t="s">
        <v>327</v>
      </c>
    </row>
    <row r="39" spans="1:7" ht="38.25" x14ac:dyDescent="0.25">
      <c r="A39" s="62" t="s">
        <v>390</v>
      </c>
      <c r="B39" s="63">
        <v>314580</v>
      </c>
      <c r="C39" s="62" t="s">
        <v>391</v>
      </c>
      <c r="D39" s="62">
        <v>20220218</v>
      </c>
      <c r="E39" s="63">
        <v>157327.57999999999</v>
      </c>
      <c r="F39" s="62" t="s">
        <v>392</v>
      </c>
      <c r="G39" s="62" t="s">
        <v>393</v>
      </c>
    </row>
    <row r="40" spans="1:7" ht="38.25" x14ac:dyDescent="0.25">
      <c r="A40" s="62" t="s">
        <v>394</v>
      </c>
      <c r="B40" s="63">
        <v>57414</v>
      </c>
      <c r="C40" s="62" t="s">
        <v>391</v>
      </c>
      <c r="D40" s="62">
        <v>20220218</v>
      </c>
      <c r="E40" s="63">
        <v>11076.07</v>
      </c>
      <c r="F40" s="62" t="s">
        <v>395</v>
      </c>
      <c r="G40" s="62" t="s">
        <v>396</v>
      </c>
    </row>
    <row r="41" spans="1:7" ht="51" x14ac:dyDescent="0.25">
      <c r="A41" s="62" t="s">
        <v>397</v>
      </c>
      <c r="B41" s="63">
        <v>432113</v>
      </c>
      <c r="C41" s="62" t="s">
        <v>391</v>
      </c>
      <c r="D41" s="62">
        <v>20220218</v>
      </c>
      <c r="E41" s="63">
        <v>117305.62</v>
      </c>
      <c r="F41" s="62" t="s">
        <v>398</v>
      </c>
      <c r="G41" s="62" t="s">
        <v>399</v>
      </c>
    </row>
    <row r="42" spans="1:7" ht="38.25" x14ac:dyDescent="0.25">
      <c r="A42" s="62" t="s">
        <v>400</v>
      </c>
      <c r="B42" s="63">
        <v>413815</v>
      </c>
      <c r="C42" s="62" t="s">
        <v>391</v>
      </c>
      <c r="D42" s="62">
        <v>20220218</v>
      </c>
      <c r="E42" s="63">
        <v>94400.02</v>
      </c>
      <c r="F42" s="62" t="s">
        <v>401</v>
      </c>
      <c r="G42" s="62" t="s">
        <v>402</v>
      </c>
    </row>
    <row r="43" spans="1:7" ht="38.25" x14ac:dyDescent="0.25">
      <c r="A43" s="62" t="s">
        <v>403</v>
      </c>
      <c r="B43" s="63">
        <v>41408</v>
      </c>
      <c r="C43" s="62" t="s">
        <v>404</v>
      </c>
      <c r="D43" s="62">
        <v>20220218</v>
      </c>
      <c r="E43" s="63">
        <v>41408</v>
      </c>
      <c r="F43" s="62" t="s">
        <v>405</v>
      </c>
      <c r="G43" s="62" t="s">
        <v>406</v>
      </c>
    </row>
    <row r="44" spans="1:7" ht="51" x14ac:dyDescent="0.25">
      <c r="A44" s="62" t="s">
        <v>407</v>
      </c>
      <c r="B44" s="63">
        <v>117979.29</v>
      </c>
      <c r="C44" s="62" t="s">
        <v>408</v>
      </c>
      <c r="D44" s="62">
        <v>20220218</v>
      </c>
      <c r="E44" s="63">
        <v>15227.69</v>
      </c>
      <c r="F44" s="62" t="s">
        <v>409</v>
      </c>
      <c r="G44" s="62" t="s">
        <v>410</v>
      </c>
    </row>
    <row r="45" spans="1:7" ht="38.25" x14ac:dyDescent="0.25">
      <c r="A45" s="62" t="s">
        <v>411</v>
      </c>
      <c r="B45" s="63">
        <v>747116.98</v>
      </c>
      <c r="C45" s="62" t="s">
        <v>348</v>
      </c>
      <c r="D45" s="62">
        <v>20220218</v>
      </c>
      <c r="E45" s="63">
        <v>119913.56</v>
      </c>
      <c r="F45" s="62" t="s">
        <v>412</v>
      </c>
      <c r="G45" s="62" t="s">
        <v>413</v>
      </c>
    </row>
    <row r="46" spans="1:7" ht="38.25" x14ac:dyDescent="0.25">
      <c r="A46" s="62" t="s">
        <v>414</v>
      </c>
      <c r="B46" s="63">
        <v>18719.75</v>
      </c>
      <c r="C46" s="62" t="s">
        <v>355</v>
      </c>
      <c r="D46" s="62">
        <v>20220218</v>
      </c>
      <c r="E46" s="63">
        <v>18719.75</v>
      </c>
      <c r="F46" s="62" t="s">
        <v>415</v>
      </c>
      <c r="G46" s="62" t="s">
        <v>416</v>
      </c>
    </row>
    <row r="47" spans="1:7" ht="38.25" x14ac:dyDescent="0.25">
      <c r="A47" s="62" t="s">
        <v>417</v>
      </c>
      <c r="B47" s="63">
        <v>175457.55</v>
      </c>
      <c r="C47" s="62" t="s">
        <v>348</v>
      </c>
      <c r="D47" s="62">
        <v>20220218</v>
      </c>
      <c r="E47" s="63">
        <v>44685.599999999999</v>
      </c>
      <c r="F47" s="62" t="s">
        <v>418</v>
      </c>
      <c r="G47" s="62" t="s">
        <v>419</v>
      </c>
    </row>
    <row r="48" spans="1:7" ht="51" x14ac:dyDescent="0.25">
      <c r="A48" s="62" t="s">
        <v>420</v>
      </c>
      <c r="B48" s="63">
        <v>262567.84999999998</v>
      </c>
      <c r="C48" s="62" t="s">
        <v>325</v>
      </c>
      <c r="D48" s="62">
        <v>20220218</v>
      </c>
      <c r="E48" s="63">
        <v>42922.23</v>
      </c>
      <c r="F48" s="62" t="s">
        <v>421</v>
      </c>
      <c r="G48" s="62" t="s">
        <v>422</v>
      </c>
    </row>
    <row r="49" spans="1:7" ht="38.25" x14ac:dyDescent="0.25">
      <c r="A49" s="62" t="s">
        <v>423</v>
      </c>
      <c r="B49" s="63">
        <v>432820</v>
      </c>
      <c r="C49" s="62" t="s">
        <v>348</v>
      </c>
      <c r="D49" s="62">
        <v>20220218</v>
      </c>
      <c r="E49" s="63">
        <v>85890.55</v>
      </c>
      <c r="F49" s="62" t="s">
        <v>424</v>
      </c>
      <c r="G49" s="62" t="s">
        <v>425</v>
      </c>
    </row>
    <row r="50" spans="1:7" ht="38.25" x14ac:dyDescent="0.25">
      <c r="A50" s="62" t="s">
        <v>426</v>
      </c>
      <c r="B50" s="63">
        <v>10839</v>
      </c>
      <c r="C50" s="62" t="s">
        <v>355</v>
      </c>
      <c r="D50" s="62">
        <v>20220218</v>
      </c>
      <c r="E50" s="63">
        <v>10839</v>
      </c>
      <c r="F50" s="62" t="s">
        <v>427</v>
      </c>
      <c r="G50" s="62" t="s">
        <v>428</v>
      </c>
    </row>
    <row r="51" spans="1:7" ht="38.25" x14ac:dyDescent="0.25">
      <c r="A51" s="62" t="s">
        <v>429</v>
      </c>
      <c r="B51" s="63">
        <v>101588</v>
      </c>
      <c r="C51" s="62" t="s">
        <v>348</v>
      </c>
      <c r="D51" s="62">
        <v>20220218</v>
      </c>
      <c r="E51" s="63">
        <v>28296.27</v>
      </c>
      <c r="F51" s="62" t="s">
        <v>430</v>
      </c>
      <c r="G51" s="62" t="s">
        <v>431</v>
      </c>
    </row>
    <row r="52" spans="1:7" ht="38.25" x14ac:dyDescent="0.25">
      <c r="A52" s="62" t="s">
        <v>432</v>
      </c>
      <c r="B52" s="63">
        <v>152024</v>
      </c>
      <c r="C52" s="62" t="s">
        <v>325</v>
      </c>
      <c r="D52" s="62">
        <v>20220218</v>
      </c>
      <c r="E52" s="63">
        <v>33319.47</v>
      </c>
      <c r="F52" s="62" t="s">
        <v>433</v>
      </c>
      <c r="G52" s="62" t="s">
        <v>434</v>
      </c>
    </row>
    <row r="53" spans="1:7" ht="51" x14ac:dyDescent="0.25">
      <c r="A53" s="62" t="s">
        <v>435</v>
      </c>
      <c r="B53" s="63">
        <v>99748.59</v>
      </c>
      <c r="C53" s="62" t="s">
        <v>344</v>
      </c>
      <c r="D53" s="62">
        <v>20220101</v>
      </c>
      <c r="E53" s="63">
        <v>23644.47</v>
      </c>
      <c r="F53" s="62" t="s">
        <v>345</v>
      </c>
      <c r="G53" s="62" t="s">
        <v>436</v>
      </c>
    </row>
    <row r="54" spans="1:7" ht="38.25" x14ac:dyDescent="0.25">
      <c r="A54" s="62" t="s">
        <v>437</v>
      </c>
      <c r="B54" s="63">
        <v>90520.47</v>
      </c>
      <c r="C54" s="62" t="s">
        <v>348</v>
      </c>
      <c r="D54" s="62">
        <v>20220101</v>
      </c>
      <c r="E54" s="63">
        <v>10717.73</v>
      </c>
      <c r="F54" s="62" t="s">
        <v>349</v>
      </c>
      <c r="G54" s="62" t="s">
        <v>438</v>
      </c>
    </row>
    <row r="55" spans="1:7" ht="38.25" x14ac:dyDescent="0.25">
      <c r="A55" s="62" t="s">
        <v>439</v>
      </c>
      <c r="B55" s="63">
        <v>21246.720000000001</v>
      </c>
      <c r="C55" s="62" t="s">
        <v>348</v>
      </c>
      <c r="D55" s="62">
        <v>20220101</v>
      </c>
      <c r="E55" s="63">
        <v>3821.2</v>
      </c>
      <c r="F55" s="62" t="s">
        <v>352</v>
      </c>
      <c r="G55" s="62" t="s">
        <v>440</v>
      </c>
    </row>
    <row r="56" spans="1:7" ht="38.25" x14ac:dyDescent="0.25">
      <c r="A56" s="62" t="s">
        <v>441</v>
      </c>
      <c r="B56" s="63">
        <v>2266.75</v>
      </c>
      <c r="C56" s="62" t="s">
        <v>355</v>
      </c>
      <c r="D56" s="62">
        <v>20220101</v>
      </c>
      <c r="E56" s="63">
        <v>2266.75</v>
      </c>
      <c r="F56" s="62" t="s">
        <v>356</v>
      </c>
      <c r="G56" s="62" t="s">
        <v>442</v>
      </c>
    </row>
    <row r="57" spans="1:7" ht="51" x14ac:dyDescent="0.25">
      <c r="A57" s="62" t="s">
        <v>443</v>
      </c>
      <c r="B57" s="63">
        <v>6022.31</v>
      </c>
      <c r="C57" s="62" t="s">
        <v>359</v>
      </c>
      <c r="D57" s="62">
        <v>20220101</v>
      </c>
      <c r="E57" s="63">
        <v>807.44</v>
      </c>
      <c r="F57" s="62" t="s">
        <v>360</v>
      </c>
      <c r="G57" s="62" t="s">
        <v>444</v>
      </c>
    </row>
    <row r="58" spans="1:7" ht="51" x14ac:dyDescent="0.25">
      <c r="A58" s="62" t="s">
        <v>445</v>
      </c>
      <c r="B58" s="63">
        <v>31794.85</v>
      </c>
      <c r="C58" s="62" t="s">
        <v>325</v>
      </c>
      <c r="D58" s="62">
        <v>20220101</v>
      </c>
      <c r="E58" s="63">
        <v>3785.63</v>
      </c>
      <c r="F58" s="62" t="s">
        <v>363</v>
      </c>
      <c r="G58" s="62" t="s">
        <v>446</v>
      </c>
    </row>
    <row r="59" spans="1:7" ht="51" x14ac:dyDescent="0.25">
      <c r="A59" s="62" t="s">
        <v>447</v>
      </c>
      <c r="B59" s="63">
        <v>38349</v>
      </c>
      <c r="C59" s="62" t="s">
        <v>348</v>
      </c>
      <c r="D59" s="62">
        <v>20220218</v>
      </c>
      <c r="E59" s="63">
        <v>2914.77</v>
      </c>
      <c r="F59" s="62" t="s">
        <v>448</v>
      </c>
      <c r="G59" s="62" t="s">
        <v>449</v>
      </c>
    </row>
    <row r="60" spans="1:7" ht="38.25" x14ac:dyDescent="0.25">
      <c r="A60" s="62" t="s">
        <v>450</v>
      </c>
      <c r="B60" s="63">
        <v>961</v>
      </c>
      <c r="C60" s="62" t="s">
        <v>355</v>
      </c>
      <c r="D60" s="62">
        <v>20220218</v>
      </c>
      <c r="E60" s="63">
        <v>961</v>
      </c>
      <c r="F60" s="62" t="s">
        <v>451</v>
      </c>
      <c r="G60" s="62" t="s">
        <v>452</v>
      </c>
    </row>
    <row r="61" spans="1:7" ht="38.25" x14ac:dyDescent="0.25">
      <c r="A61" s="62" t="s">
        <v>453</v>
      </c>
      <c r="B61" s="63">
        <v>9001</v>
      </c>
      <c r="C61" s="62" t="s">
        <v>348</v>
      </c>
      <c r="D61" s="62">
        <v>20220218</v>
      </c>
      <c r="E61" s="63">
        <v>871.41</v>
      </c>
      <c r="F61" s="62" t="s">
        <v>454</v>
      </c>
      <c r="G61" s="62" t="s">
        <v>455</v>
      </c>
    </row>
    <row r="62" spans="1:7" ht="51" x14ac:dyDescent="0.25">
      <c r="A62" s="62" t="s">
        <v>456</v>
      </c>
      <c r="B62" s="63">
        <v>13470</v>
      </c>
      <c r="C62" s="62" t="s">
        <v>325</v>
      </c>
      <c r="D62" s="62">
        <v>20220218</v>
      </c>
      <c r="E62" s="63">
        <v>1003.94</v>
      </c>
      <c r="F62" s="62" t="s">
        <v>457</v>
      </c>
      <c r="G62" s="62" t="s">
        <v>458</v>
      </c>
    </row>
    <row r="63" spans="1:7" ht="38.25" x14ac:dyDescent="0.25">
      <c r="A63" s="62" t="s">
        <v>459</v>
      </c>
      <c r="B63" s="63">
        <v>9449</v>
      </c>
      <c r="C63" s="62" t="s">
        <v>404</v>
      </c>
      <c r="D63" s="62">
        <v>20220218</v>
      </c>
      <c r="E63" s="63">
        <v>9449</v>
      </c>
      <c r="F63" s="62" t="s">
        <v>460</v>
      </c>
      <c r="G63" s="62" t="s">
        <v>406</v>
      </c>
    </row>
    <row r="64" spans="1:7" ht="51" x14ac:dyDescent="0.25">
      <c r="A64" s="62" t="s">
        <v>461</v>
      </c>
      <c r="B64" s="63">
        <v>821.43</v>
      </c>
      <c r="C64" s="62" t="s">
        <v>462</v>
      </c>
      <c r="D64" s="62">
        <v>20220218</v>
      </c>
      <c r="E64" s="63">
        <v>28.16</v>
      </c>
      <c r="F64" s="62" t="s">
        <v>463</v>
      </c>
      <c r="G64" s="62" t="s">
        <v>464</v>
      </c>
    </row>
    <row r="65" spans="1:7" ht="51" x14ac:dyDescent="0.25">
      <c r="A65" s="62" t="s">
        <v>465</v>
      </c>
      <c r="B65" s="63">
        <v>60870</v>
      </c>
      <c r="C65" s="62" t="s">
        <v>344</v>
      </c>
      <c r="D65" s="62">
        <v>20220221</v>
      </c>
      <c r="E65" s="63">
        <v>10246.540000000001</v>
      </c>
      <c r="F65" s="62" t="s">
        <v>345</v>
      </c>
      <c r="G65" s="62" t="s">
        <v>466</v>
      </c>
    </row>
    <row r="66" spans="1:7" ht="51" x14ac:dyDescent="0.25">
      <c r="A66" s="62" t="s">
        <v>467</v>
      </c>
      <c r="B66" s="63">
        <v>52628</v>
      </c>
      <c r="C66" s="62" t="s">
        <v>348</v>
      </c>
      <c r="D66" s="62">
        <v>20220221</v>
      </c>
      <c r="E66" s="63">
        <v>1344.94</v>
      </c>
      <c r="F66" s="62" t="s">
        <v>349</v>
      </c>
      <c r="G66" s="62" t="s">
        <v>468</v>
      </c>
    </row>
    <row r="67" spans="1:7" ht="51" x14ac:dyDescent="0.25">
      <c r="A67" s="62" t="s">
        <v>469</v>
      </c>
      <c r="B67" s="63">
        <v>12353</v>
      </c>
      <c r="C67" s="62" t="s">
        <v>348</v>
      </c>
      <c r="D67" s="62">
        <v>20220221</v>
      </c>
      <c r="E67" s="63">
        <v>924.72</v>
      </c>
      <c r="F67" s="62" t="s">
        <v>352</v>
      </c>
      <c r="G67" s="62" t="s">
        <v>470</v>
      </c>
    </row>
    <row r="68" spans="1:7" ht="51" x14ac:dyDescent="0.25">
      <c r="A68" s="62" t="s">
        <v>471</v>
      </c>
      <c r="B68" s="63">
        <v>1320</v>
      </c>
      <c r="C68" s="62" t="s">
        <v>355</v>
      </c>
      <c r="D68" s="62">
        <v>20220221</v>
      </c>
      <c r="E68" s="63">
        <v>1320</v>
      </c>
      <c r="F68" s="62" t="s">
        <v>356</v>
      </c>
      <c r="G68" s="62" t="s">
        <v>472</v>
      </c>
    </row>
    <row r="69" spans="1:7" ht="51" x14ac:dyDescent="0.25">
      <c r="A69" s="62" t="s">
        <v>473</v>
      </c>
      <c r="B69" s="63">
        <v>3503</v>
      </c>
      <c r="C69" s="62" t="s">
        <v>359</v>
      </c>
      <c r="D69" s="62">
        <v>20220221</v>
      </c>
      <c r="E69" s="63">
        <v>95.3</v>
      </c>
      <c r="F69" s="62" t="s">
        <v>360</v>
      </c>
      <c r="G69" s="62" t="s">
        <v>474</v>
      </c>
    </row>
    <row r="70" spans="1:7" ht="51" x14ac:dyDescent="0.25">
      <c r="A70" s="62" t="s">
        <v>475</v>
      </c>
      <c r="B70" s="63">
        <v>18486</v>
      </c>
      <c r="C70" s="62" t="s">
        <v>325</v>
      </c>
      <c r="D70" s="62">
        <v>20220221</v>
      </c>
      <c r="E70" s="63">
        <v>496.33</v>
      </c>
      <c r="F70" s="62" t="s">
        <v>363</v>
      </c>
      <c r="G70" s="62" t="s">
        <v>476</v>
      </c>
    </row>
    <row r="71" spans="1:7" ht="51" x14ac:dyDescent="0.25">
      <c r="A71" s="62" t="s">
        <v>477</v>
      </c>
      <c r="B71" s="63">
        <v>31866</v>
      </c>
      <c r="C71" s="62" t="s">
        <v>478</v>
      </c>
      <c r="D71" s="62">
        <v>20220223</v>
      </c>
      <c r="E71" s="63">
        <v>15933</v>
      </c>
      <c r="F71" s="62" t="s">
        <v>479</v>
      </c>
      <c r="G71" s="62" t="s">
        <v>480</v>
      </c>
    </row>
    <row r="72" spans="1:7" ht="51" x14ac:dyDescent="0.25">
      <c r="A72" s="62" t="s">
        <v>481</v>
      </c>
      <c r="B72" s="63">
        <v>6373</v>
      </c>
      <c r="C72" s="62" t="s">
        <v>482</v>
      </c>
      <c r="D72" s="62">
        <v>20220223</v>
      </c>
      <c r="E72" s="63">
        <v>3186.5</v>
      </c>
      <c r="F72" s="62" t="s">
        <v>483</v>
      </c>
      <c r="G72" s="62" t="s">
        <v>484</v>
      </c>
    </row>
    <row r="73" spans="1:7" ht="51" x14ac:dyDescent="0.25">
      <c r="A73" s="62" t="s">
        <v>485</v>
      </c>
      <c r="B73" s="63">
        <v>6373</v>
      </c>
      <c r="C73" s="62" t="s">
        <v>482</v>
      </c>
      <c r="D73" s="62">
        <v>20220223</v>
      </c>
      <c r="E73" s="63">
        <v>3186.5</v>
      </c>
      <c r="F73" s="62" t="s">
        <v>486</v>
      </c>
      <c r="G73" s="62" t="s">
        <v>484</v>
      </c>
    </row>
    <row r="74" spans="1:7" ht="51" x14ac:dyDescent="0.25">
      <c r="A74" s="62" t="s">
        <v>487</v>
      </c>
      <c r="B74" s="63">
        <v>5098</v>
      </c>
      <c r="C74" s="62" t="s">
        <v>488</v>
      </c>
      <c r="D74" s="62">
        <v>20220223</v>
      </c>
      <c r="E74" s="63">
        <v>2789.74</v>
      </c>
      <c r="F74" s="62" t="s">
        <v>489</v>
      </c>
      <c r="G74" s="62" t="s">
        <v>490</v>
      </c>
    </row>
    <row r="75" spans="1:7" ht="51" x14ac:dyDescent="0.25">
      <c r="A75" s="62" t="s">
        <v>491</v>
      </c>
      <c r="B75" s="63">
        <v>4248</v>
      </c>
      <c r="C75" s="62" t="s">
        <v>488</v>
      </c>
      <c r="D75" s="62">
        <v>20220223</v>
      </c>
      <c r="E75" s="63">
        <v>2324.6</v>
      </c>
      <c r="F75" s="62" t="s">
        <v>492</v>
      </c>
      <c r="G75" s="62" t="s">
        <v>490</v>
      </c>
    </row>
    <row r="76" spans="1:7" ht="51" x14ac:dyDescent="0.25">
      <c r="A76" s="62" t="s">
        <v>493</v>
      </c>
      <c r="B76" s="63">
        <v>4248</v>
      </c>
      <c r="C76" s="62" t="s">
        <v>488</v>
      </c>
      <c r="D76" s="62">
        <v>20220223</v>
      </c>
      <c r="E76" s="63">
        <v>2324.6</v>
      </c>
      <c r="F76" s="62" t="s">
        <v>494</v>
      </c>
      <c r="G76" s="62" t="s">
        <v>490</v>
      </c>
    </row>
    <row r="77" spans="1:7" ht="51" x14ac:dyDescent="0.25">
      <c r="A77" s="62" t="s">
        <v>495</v>
      </c>
      <c r="B77" s="63">
        <v>13716</v>
      </c>
      <c r="C77" s="62" t="s">
        <v>496</v>
      </c>
      <c r="D77" s="62">
        <v>20220223</v>
      </c>
      <c r="E77" s="63">
        <v>11166.8</v>
      </c>
      <c r="F77" s="62" t="s">
        <v>497</v>
      </c>
      <c r="G77" s="62" t="s">
        <v>498</v>
      </c>
    </row>
    <row r="78" spans="1:7" ht="63.75" x14ac:dyDescent="0.25">
      <c r="A78" s="62" t="s">
        <v>499</v>
      </c>
      <c r="B78" s="63">
        <v>3429</v>
      </c>
      <c r="C78" s="62" t="s">
        <v>496</v>
      </c>
      <c r="D78" s="62">
        <v>20220223</v>
      </c>
      <c r="E78" s="63">
        <v>2791.7</v>
      </c>
      <c r="F78" s="62" t="s">
        <v>500</v>
      </c>
      <c r="G78" s="62" t="s">
        <v>498</v>
      </c>
    </row>
    <row r="79" spans="1:7" ht="38.25" x14ac:dyDescent="0.25">
      <c r="A79" s="62" t="s">
        <v>501</v>
      </c>
      <c r="B79" s="63">
        <v>10419</v>
      </c>
      <c r="C79" s="62" t="s">
        <v>359</v>
      </c>
      <c r="D79" s="62">
        <v>20220223</v>
      </c>
      <c r="E79" s="63">
        <v>5282.16</v>
      </c>
      <c r="F79" s="62" t="s">
        <v>502</v>
      </c>
      <c r="G79" s="62" t="s">
        <v>503</v>
      </c>
    </row>
    <row r="80" spans="1:7" ht="38.25" x14ac:dyDescent="0.25">
      <c r="A80" s="62" t="s">
        <v>504</v>
      </c>
      <c r="B80" s="63">
        <v>3175</v>
      </c>
      <c r="C80" s="62" t="s">
        <v>359</v>
      </c>
      <c r="D80" s="62">
        <v>20220223</v>
      </c>
      <c r="E80" s="63">
        <v>2725.79</v>
      </c>
      <c r="F80" s="62" t="s">
        <v>505</v>
      </c>
      <c r="G80" s="62" t="s">
        <v>503</v>
      </c>
    </row>
    <row r="81" spans="1:7" ht="38.25" x14ac:dyDescent="0.25">
      <c r="A81" s="62" t="s">
        <v>506</v>
      </c>
      <c r="B81" s="63">
        <v>4205</v>
      </c>
      <c r="C81" s="62" t="s">
        <v>359</v>
      </c>
      <c r="D81" s="62">
        <v>20220223</v>
      </c>
      <c r="E81" s="63">
        <v>3810.73</v>
      </c>
      <c r="F81" s="62" t="s">
        <v>507</v>
      </c>
      <c r="G81" s="62" t="s">
        <v>503</v>
      </c>
    </row>
    <row r="82" spans="1:7" ht="38.25" x14ac:dyDescent="0.25">
      <c r="A82" s="62" t="s">
        <v>508</v>
      </c>
      <c r="B82" s="63">
        <v>121</v>
      </c>
      <c r="C82" s="62" t="s">
        <v>355</v>
      </c>
      <c r="D82" s="62">
        <v>20220223</v>
      </c>
      <c r="E82" s="63">
        <v>121</v>
      </c>
      <c r="F82" s="62" t="s">
        <v>509</v>
      </c>
      <c r="G82" s="62" t="s">
        <v>503</v>
      </c>
    </row>
    <row r="83" spans="1:7" ht="38.25" x14ac:dyDescent="0.25">
      <c r="A83" s="62" t="s">
        <v>510</v>
      </c>
      <c r="B83" s="63">
        <v>37</v>
      </c>
      <c r="C83" s="62" t="s">
        <v>355</v>
      </c>
      <c r="D83" s="62">
        <v>20220223</v>
      </c>
      <c r="E83" s="63">
        <v>37</v>
      </c>
      <c r="F83" s="62" t="s">
        <v>511</v>
      </c>
      <c r="G83" s="62" t="s">
        <v>503</v>
      </c>
    </row>
    <row r="84" spans="1:7" ht="38.25" x14ac:dyDescent="0.25">
      <c r="A84" s="62" t="s">
        <v>512</v>
      </c>
      <c r="B84" s="63">
        <v>49</v>
      </c>
      <c r="C84" s="62" t="s">
        <v>355</v>
      </c>
      <c r="D84" s="62">
        <v>20220223</v>
      </c>
      <c r="E84" s="63">
        <v>49</v>
      </c>
      <c r="F84" s="62" t="s">
        <v>513</v>
      </c>
      <c r="G84" s="62" t="s">
        <v>503</v>
      </c>
    </row>
    <row r="85" spans="1:7" ht="38.25" x14ac:dyDescent="0.25">
      <c r="A85" s="62" t="s">
        <v>514</v>
      </c>
      <c r="B85" s="63">
        <v>3793</v>
      </c>
      <c r="C85" s="62" t="s">
        <v>325</v>
      </c>
      <c r="D85" s="62">
        <v>20220223</v>
      </c>
      <c r="E85" s="63">
        <v>1896.84</v>
      </c>
      <c r="F85" s="62" t="s">
        <v>515</v>
      </c>
      <c r="G85" s="62" t="s">
        <v>516</v>
      </c>
    </row>
    <row r="86" spans="1:7" ht="38.25" x14ac:dyDescent="0.25">
      <c r="A86" s="62" t="s">
        <v>517</v>
      </c>
      <c r="B86" s="63">
        <v>1156</v>
      </c>
      <c r="C86" s="62" t="s">
        <v>325</v>
      </c>
      <c r="D86" s="62">
        <v>20220223</v>
      </c>
      <c r="E86" s="63">
        <v>634</v>
      </c>
      <c r="F86" s="62" t="s">
        <v>518</v>
      </c>
      <c r="G86" s="62" t="s">
        <v>516</v>
      </c>
    </row>
    <row r="87" spans="1:7" ht="38.25" x14ac:dyDescent="0.25">
      <c r="A87" s="62" t="s">
        <v>519</v>
      </c>
      <c r="B87" s="63">
        <v>1531</v>
      </c>
      <c r="C87" s="62" t="s">
        <v>325</v>
      </c>
      <c r="D87" s="62">
        <v>20220223</v>
      </c>
      <c r="E87" s="63">
        <v>1368.83</v>
      </c>
      <c r="F87" s="62" t="s">
        <v>520</v>
      </c>
      <c r="G87" s="62" t="s">
        <v>516</v>
      </c>
    </row>
    <row r="88" spans="1:7" ht="63.75" x14ac:dyDescent="0.25">
      <c r="A88" s="62" t="s">
        <v>521</v>
      </c>
      <c r="B88" s="63">
        <v>719</v>
      </c>
      <c r="C88" s="62" t="s">
        <v>309</v>
      </c>
      <c r="D88" s="62">
        <v>20220303</v>
      </c>
      <c r="E88" s="63">
        <v>73</v>
      </c>
      <c r="F88" s="62" t="s">
        <v>522</v>
      </c>
      <c r="G88" s="62" t="s">
        <v>307</v>
      </c>
    </row>
    <row r="89" spans="1:7" ht="63.75" x14ac:dyDescent="0.25">
      <c r="A89" s="62" t="s">
        <v>523</v>
      </c>
      <c r="B89" s="63">
        <v>1238695.96</v>
      </c>
      <c r="C89" s="62" t="s">
        <v>524</v>
      </c>
      <c r="D89" s="62">
        <v>20220311</v>
      </c>
      <c r="E89" s="63">
        <v>7795.8</v>
      </c>
      <c r="F89" s="62" t="s">
        <v>525</v>
      </c>
      <c r="G89" s="62" t="s">
        <v>526</v>
      </c>
    </row>
    <row r="90" spans="1:7" ht="89.25" x14ac:dyDescent="0.25">
      <c r="A90" s="62" t="s">
        <v>527</v>
      </c>
      <c r="B90" s="63">
        <v>27229</v>
      </c>
      <c r="C90" s="62" t="s">
        <v>528</v>
      </c>
      <c r="D90" s="62">
        <v>20220311</v>
      </c>
      <c r="E90" s="63">
        <v>11081.95</v>
      </c>
      <c r="F90" s="62" t="s">
        <v>529</v>
      </c>
      <c r="G90" s="62" t="s">
        <v>530</v>
      </c>
    </row>
    <row r="91" spans="1:7" ht="89.25" x14ac:dyDescent="0.25">
      <c r="A91" s="62" t="s">
        <v>531</v>
      </c>
      <c r="B91" s="63">
        <v>70441</v>
      </c>
      <c r="C91" s="62" t="s">
        <v>528</v>
      </c>
      <c r="D91" s="62">
        <v>20220311</v>
      </c>
      <c r="E91" s="63">
        <v>16892.82</v>
      </c>
      <c r="F91" s="62" t="s">
        <v>529</v>
      </c>
      <c r="G91" s="62" t="s">
        <v>532</v>
      </c>
    </row>
    <row r="92" spans="1:7" ht="63.75" x14ac:dyDescent="0.25">
      <c r="A92" s="62" t="s">
        <v>533</v>
      </c>
      <c r="B92" s="63">
        <v>2777.09</v>
      </c>
      <c r="C92" s="62" t="s">
        <v>534</v>
      </c>
      <c r="D92" s="62">
        <v>20220318</v>
      </c>
      <c r="E92" s="63">
        <v>500.79</v>
      </c>
      <c r="F92" s="62" t="s">
        <v>535</v>
      </c>
      <c r="G92" s="62" t="s">
        <v>536</v>
      </c>
    </row>
    <row r="93" spans="1:7" ht="51" x14ac:dyDescent="0.25">
      <c r="A93" s="62" t="s">
        <v>537</v>
      </c>
      <c r="B93" s="63">
        <v>12421.54</v>
      </c>
      <c r="C93" s="62" t="s">
        <v>260</v>
      </c>
      <c r="D93" s="62">
        <v>20220321</v>
      </c>
      <c r="E93" s="63">
        <v>1963.43</v>
      </c>
      <c r="F93" s="62" t="s">
        <v>538</v>
      </c>
      <c r="G93" s="62" t="s">
        <v>539</v>
      </c>
    </row>
    <row r="94" spans="1:7" ht="38.25" x14ac:dyDescent="0.25">
      <c r="A94" s="62" t="s">
        <v>540</v>
      </c>
      <c r="B94" s="63">
        <v>4299.13</v>
      </c>
      <c r="C94" s="62" t="s">
        <v>541</v>
      </c>
      <c r="D94" s="62">
        <v>20220322</v>
      </c>
      <c r="E94" s="63">
        <v>4299.13</v>
      </c>
      <c r="F94" s="62" t="s">
        <v>542</v>
      </c>
      <c r="G94" s="62" t="s">
        <v>543</v>
      </c>
    </row>
    <row r="95" spans="1:7" ht="25.5" x14ac:dyDescent="0.25">
      <c r="A95" s="62" t="s">
        <v>544</v>
      </c>
      <c r="B95" s="63">
        <v>32384.77</v>
      </c>
      <c r="C95" s="62" t="s">
        <v>545</v>
      </c>
      <c r="D95" s="62">
        <v>20220323</v>
      </c>
      <c r="E95" s="63">
        <v>672.72</v>
      </c>
      <c r="F95" s="62" t="s">
        <v>546</v>
      </c>
      <c r="G95" s="62" t="s">
        <v>547</v>
      </c>
    </row>
    <row r="96" spans="1:7" ht="38.25" x14ac:dyDescent="0.25">
      <c r="A96" s="62" t="s">
        <v>548</v>
      </c>
      <c r="B96" s="63">
        <v>84.1</v>
      </c>
      <c r="C96" s="62" t="s">
        <v>549</v>
      </c>
      <c r="D96" s="62">
        <v>20220328</v>
      </c>
      <c r="E96" s="63">
        <v>84.1</v>
      </c>
      <c r="F96" s="62" t="s">
        <v>550</v>
      </c>
      <c r="G96" s="62" t="s">
        <v>551</v>
      </c>
    </row>
    <row r="97" spans="1:7" ht="51" x14ac:dyDescent="0.25">
      <c r="A97" s="62" t="s">
        <v>552</v>
      </c>
      <c r="B97" s="63">
        <v>105</v>
      </c>
      <c r="C97" s="62" t="s">
        <v>309</v>
      </c>
      <c r="D97" s="62">
        <v>20220328</v>
      </c>
      <c r="E97" s="63">
        <v>105</v>
      </c>
      <c r="F97" s="62" t="s">
        <v>553</v>
      </c>
      <c r="G97" s="62" t="s">
        <v>551</v>
      </c>
    </row>
    <row r="98" spans="1:7" ht="51" x14ac:dyDescent="0.25">
      <c r="A98" s="62" t="s">
        <v>554</v>
      </c>
      <c r="B98" s="63">
        <v>9.76</v>
      </c>
      <c r="C98" s="62" t="s">
        <v>309</v>
      </c>
      <c r="D98" s="62">
        <v>20220328</v>
      </c>
      <c r="E98" s="63">
        <v>9.76</v>
      </c>
      <c r="F98" s="62" t="s">
        <v>555</v>
      </c>
      <c r="G98" s="62" t="s">
        <v>556</v>
      </c>
    </row>
    <row r="99" spans="1:7" ht="51" x14ac:dyDescent="0.25">
      <c r="A99" s="62" t="s">
        <v>557</v>
      </c>
      <c r="B99" s="63">
        <v>663.6</v>
      </c>
      <c r="C99" s="62" t="s">
        <v>309</v>
      </c>
      <c r="D99" s="62">
        <v>20220328</v>
      </c>
      <c r="E99" s="63">
        <v>663.6</v>
      </c>
      <c r="F99" s="62" t="s">
        <v>558</v>
      </c>
      <c r="G99" s="62" t="s">
        <v>336</v>
      </c>
    </row>
    <row r="100" spans="1:7" ht="63.75" x14ac:dyDescent="0.25">
      <c r="A100" s="62" t="s">
        <v>559</v>
      </c>
      <c r="B100" s="63">
        <v>25.62</v>
      </c>
      <c r="C100" s="62" t="s">
        <v>309</v>
      </c>
      <c r="D100" s="62">
        <v>20220328</v>
      </c>
      <c r="E100" s="63">
        <v>25.62</v>
      </c>
      <c r="F100" s="62" t="s">
        <v>560</v>
      </c>
      <c r="G100" s="62" t="s">
        <v>313</v>
      </c>
    </row>
    <row r="101" spans="1:7" ht="63.75" x14ac:dyDescent="0.25">
      <c r="A101" s="62" t="s">
        <v>561</v>
      </c>
      <c r="B101" s="63">
        <v>325</v>
      </c>
      <c r="C101" s="62" t="s">
        <v>309</v>
      </c>
      <c r="D101" s="62">
        <v>20220329</v>
      </c>
      <c r="E101" s="63">
        <v>325</v>
      </c>
      <c r="F101" s="62" t="s">
        <v>562</v>
      </c>
      <c r="G101" s="62" t="s">
        <v>551</v>
      </c>
    </row>
    <row r="102" spans="1:7" ht="63.75" x14ac:dyDescent="0.25">
      <c r="A102" s="62" t="s">
        <v>563</v>
      </c>
      <c r="B102" s="63">
        <v>15.86</v>
      </c>
      <c r="C102" s="62" t="s">
        <v>309</v>
      </c>
      <c r="D102" s="62">
        <v>20220329</v>
      </c>
      <c r="E102" s="63">
        <v>15.86</v>
      </c>
      <c r="F102" s="62" t="s">
        <v>564</v>
      </c>
      <c r="G102" s="62" t="s">
        <v>556</v>
      </c>
    </row>
    <row r="103" spans="1:7" ht="51" x14ac:dyDescent="0.25">
      <c r="A103" s="62" t="s">
        <v>565</v>
      </c>
      <c r="B103" s="63">
        <v>20496</v>
      </c>
      <c r="C103" s="62" t="s">
        <v>566</v>
      </c>
      <c r="D103" s="62">
        <v>20220404</v>
      </c>
      <c r="E103" s="63">
        <v>20496</v>
      </c>
      <c r="F103" s="62" t="s">
        <v>567</v>
      </c>
      <c r="G103" s="62" t="s">
        <v>568</v>
      </c>
    </row>
    <row r="104" spans="1:7" ht="51" x14ac:dyDescent="0.25">
      <c r="A104" s="62" t="s">
        <v>569</v>
      </c>
      <c r="B104" s="63">
        <v>7320</v>
      </c>
      <c r="C104" s="62" t="s">
        <v>570</v>
      </c>
      <c r="D104" s="62">
        <v>20220405</v>
      </c>
      <c r="E104" s="63">
        <v>7320</v>
      </c>
      <c r="F104" s="62" t="s">
        <v>571</v>
      </c>
      <c r="G104" s="62" t="s">
        <v>572</v>
      </c>
    </row>
    <row r="105" spans="1:7" ht="51" x14ac:dyDescent="0.25">
      <c r="A105" s="62" t="s">
        <v>573</v>
      </c>
      <c r="B105" s="63">
        <v>3660</v>
      </c>
      <c r="C105" s="62" t="s">
        <v>570</v>
      </c>
      <c r="D105" s="62">
        <v>20220405</v>
      </c>
      <c r="E105" s="63">
        <v>3660</v>
      </c>
      <c r="F105" s="62" t="s">
        <v>574</v>
      </c>
      <c r="G105" s="62" t="s">
        <v>575</v>
      </c>
    </row>
    <row r="106" spans="1:7" ht="51" x14ac:dyDescent="0.25">
      <c r="A106" s="62" t="s">
        <v>576</v>
      </c>
      <c r="B106" s="63">
        <v>28339.38</v>
      </c>
      <c r="C106" s="62" t="s">
        <v>524</v>
      </c>
      <c r="D106" s="62">
        <v>20220406</v>
      </c>
      <c r="E106" s="63">
        <v>28339.38</v>
      </c>
      <c r="F106" s="62" t="s">
        <v>577</v>
      </c>
      <c r="G106" s="62" t="s">
        <v>578</v>
      </c>
    </row>
    <row r="107" spans="1:7" ht="63.75" x14ac:dyDescent="0.25">
      <c r="A107" s="62" t="s">
        <v>579</v>
      </c>
      <c r="B107" s="63">
        <v>195286.49</v>
      </c>
      <c r="C107" s="62" t="s">
        <v>524</v>
      </c>
      <c r="D107" s="62">
        <v>20220406</v>
      </c>
      <c r="E107" s="63">
        <v>195286.49</v>
      </c>
      <c r="F107" s="62" t="s">
        <v>580</v>
      </c>
      <c r="G107" s="62" t="s">
        <v>578</v>
      </c>
    </row>
    <row r="108" spans="1:7" ht="89.25" x14ac:dyDescent="0.25">
      <c r="A108" s="62" t="s">
        <v>581</v>
      </c>
      <c r="B108" s="63">
        <v>11285</v>
      </c>
      <c r="C108" s="62" t="s">
        <v>582</v>
      </c>
      <c r="D108" s="62">
        <v>20220101</v>
      </c>
      <c r="E108" s="63">
        <v>3870.46</v>
      </c>
      <c r="F108" s="62" t="s">
        <v>583</v>
      </c>
      <c r="G108" s="62" t="s">
        <v>584</v>
      </c>
    </row>
    <row r="109" spans="1:7" ht="63.75" x14ac:dyDescent="0.25">
      <c r="A109" s="62" t="s">
        <v>585</v>
      </c>
      <c r="B109" s="63">
        <v>624</v>
      </c>
      <c r="C109" s="62" t="s">
        <v>586</v>
      </c>
      <c r="D109" s="62">
        <v>20220408</v>
      </c>
      <c r="E109" s="63">
        <v>24</v>
      </c>
      <c r="F109" s="62" t="s">
        <v>587</v>
      </c>
      <c r="G109" s="62" t="s">
        <v>588</v>
      </c>
    </row>
    <row r="110" spans="1:7" ht="51" x14ac:dyDescent="0.25">
      <c r="A110" s="62" t="s">
        <v>589</v>
      </c>
      <c r="B110" s="63">
        <v>16233</v>
      </c>
      <c r="C110" s="62" t="s">
        <v>590</v>
      </c>
      <c r="D110" s="62">
        <v>20220413</v>
      </c>
      <c r="E110" s="63">
        <v>16233</v>
      </c>
      <c r="F110" s="62" t="s">
        <v>591</v>
      </c>
      <c r="G110" s="62" t="s">
        <v>592</v>
      </c>
    </row>
    <row r="111" spans="1:7" ht="51" x14ac:dyDescent="0.25">
      <c r="A111" s="62" t="s">
        <v>593</v>
      </c>
      <c r="B111" s="63">
        <v>9760</v>
      </c>
      <c r="C111" s="62" t="s">
        <v>594</v>
      </c>
      <c r="D111" s="62">
        <v>20220415</v>
      </c>
      <c r="E111" s="63">
        <v>2806</v>
      </c>
      <c r="F111" s="62" t="s">
        <v>595</v>
      </c>
      <c r="G111" s="62" t="s">
        <v>596</v>
      </c>
    </row>
    <row r="112" spans="1:7" ht="89.25" x14ac:dyDescent="0.25">
      <c r="A112" s="62" t="s">
        <v>597</v>
      </c>
      <c r="B112" s="63">
        <v>527.04</v>
      </c>
      <c r="C112" s="62" t="s">
        <v>582</v>
      </c>
      <c r="D112" s="62">
        <v>20220426</v>
      </c>
      <c r="E112" s="63">
        <v>131.76</v>
      </c>
      <c r="F112" s="62" t="s">
        <v>598</v>
      </c>
      <c r="G112" s="62" t="s">
        <v>584</v>
      </c>
    </row>
    <row r="113" spans="1:7" ht="89.25" x14ac:dyDescent="0.25">
      <c r="A113" s="62" t="s">
        <v>599</v>
      </c>
      <c r="B113" s="63">
        <v>1405.44</v>
      </c>
      <c r="C113" s="62" t="s">
        <v>582</v>
      </c>
      <c r="D113" s="62">
        <v>20220426</v>
      </c>
      <c r="E113" s="63">
        <v>1112.6300000000001</v>
      </c>
      <c r="F113" s="62" t="s">
        <v>600</v>
      </c>
      <c r="G113" s="62" t="s">
        <v>584</v>
      </c>
    </row>
    <row r="114" spans="1:7" ht="51" x14ac:dyDescent="0.25">
      <c r="A114" s="62" t="s">
        <v>601</v>
      </c>
      <c r="B114" s="63">
        <v>621.20000000000005</v>
      </c>
      <c r="C114" s="62" t="s">
        <v>602</v>
      </c>
      <c r="D114" s="62">
        <v>20220427</v>
      </c>
      <c r="E114" s="63">
        <v>26.9</v>
      </c>
      <c r="F114" s="62" t="s">
        <v>603</v>
      </c>
      <c r="G114" s="62" t="s">
        <v>604</v>
      </c>
    </row>
    <row r="115" spans="1:7" ht="38.25" x14ac:dyDescent="0.25">
      <c r="A115" s="62" t="s">
        <v>605</v>
      </c>
      <c r="B115" s="63">
        <v>2745</v>
      </c>
      <c r="C115" s="62" t="s">
        <v>606</v>
      </c>
      <c r="D115" s="62">
        <v>20220503</v>
      </c>
      <c r="E115" s="63">
        <v>1372.5</v>
      </c>
      <c r="F115" s="62" t="s">
        <v>607</v>
      </c>
      <c r="G115" s="62" t="s">
        <v>608</v>
      </c>
    </row>
    <row r="116" spans="1:7" ht="63.75" x14ac:dyDescent="0.25">
      <c r="A116" s="62" t="s">
        <v>609</v>
      </c>
      <c r="B116" s="63">
        <v>955</v>
      </c>
      <c r="C116" s="62" t="s">
        <v>309</v>
      </c>
      <c r="D116" s="62">
        <v>20220503</v>
      </c>
      <c r="E116" s="63">
        <v>955</v>
      </c>
      <c r="F116" s="62" t="s">
        <v>610</v>
      </c>
      <c r="G116" s="62" t="s">
        <v>611</v>
      </c>
    </row>
    <row r="117" spans="1:7" ht="63.75" x14ac:dyDescent="0.25">
      <c r="A117" s="62" t="s">
        <v>612</v>
      </c>
      <c r="B117" s="63">
        <v>15.86</v>
      </c>
      <c r="C117" s="62" t="s">
        <v>309</v>
      </c>
      <c r="D117" s="62">
        <v>20220503</v>
      </c>
      <c r="E117" s="63">
        <v>15.86</v>
      </c>
      <c r="F117" s="62" t="s">
        <v>613</v>
      </c>
      <c r="G117" s="62" t="s">
        <v>614</v>
      </c>
    </row>
    <row r="118" spans="1:7" ht="38.25" x14ac:dyDescent="0.25">
      <c r="A118" s="62" t="s">
        <v>615</v>
      </c>
      <c r="B118" s="63">
        <v>549</v>
      </c>
      <c r="C118" s="62" t="s">
        <v>616</v>
      </c>
      <c r="D118" s="62">
        <v>20220506</v>
      </c>
      <c r="E118" s="63">
        <v>549</v>
      </c>
      <c r="F118" s="62" t="s">
        <v>617</v>
      </c>
      <c r="G118" s="62" t="s">
        <v>618</v>
      </c>
    </row>
    <row r="119" spans="1:7" ht="51" x14ac:dyDescent="0.25">
      <c r="A119" s="62" t="s">
        <v>619</v>
      </c>
      <c r="B119" s="63">
        <v>14484</v>
      </c>
      <c r="C119" s="62" t="s">
        <v>620</v>
      </c>
      <c r="D119" s="62">
        <v>20220509</v>
      </c>
      <c r="E119" s="63">
        <v>12708.9</v>
      </c>
      <c r="F119" s="62" t="s">
        <v>621</v>
      </c>
      <c r="G119" s="62" t="s">
        <v>622</v>
      </c>
    </row>
    <row r="120" spans="1:7" ht="76.5" x14ac:dyDescent="0.25">
      <c r="A120" s="62" t="s">
        <v>623</v>
      </c>
      <c r="B120" s="63">
        <v>124</v>
      </c>
      <c r="C120" s="62" t="s">
        <v>309</v>
      </c>
      <c r="D120" s="62">
        <v>20220509</v>
      </c>
      <c r="E120" s="63">
        <v>124</v>
      </c>
      <c r="F120" s="62" t="s">
        <v>624</v>
      </c>
      <c r="G120" s="62" t="s">
        <v>551</v>
      </c>
    </row>
    <row r="121" spans="1:7" ht="76.5" x14ac:dyDescent="0.25">
      <c r="A121" s="62" t="s">
        <v>625</v>
      </c>
      <c r="B121" s="63">
        <v>6.1</v>
      </c>
      <c r="C121" s="62" t="s">
        <v>309</v>
      </c>
      <c r="D121" s="62">
        <v>20220509</v>
      </c>
      <c r="E121" s="63">
        <v>6.1</v>
      </c>
      <c r="F121" s="62" t="s">
        <v>626</v>
      </c>
      <c r="G121" s="62" t="s">
        <v>556</v>
      </c>
    </row>
    <row r="122" spans="1:7" ht="38.25" x14ac:dyDescent="0.25">
      <c r="A122" s="62" t="s">
        <v>627</v>
      </c>
      <c r="B122" s="63">
        <v>3340.36</v>
      </c>
      <c r="C122" s="62" t="s">
        <v>628</v>
      </c>
      <c r="D122" s="62">
        <v>20220509</v>
      </c>
      <c r="E122" s="63">
        <v>2632.24</v>
      </c>
      <c r="F122" s="62" t="s">
        <v>629</v>
      </c>
      <c r="G122" s="62" t="s">
        <v>630</v>
      </c>
    </row>
    <row r="123" spans="1:7" ht="89.25" x14ac:dyDescent="0.25">
      <c r="A123" s="62" t="s">
        <v>631</v>
      </c>
      <c r="B123" s="63">
        <v>3050</v>
      </c>
      <c r="C123" s="62" t="s">
        <v>632</v>
      </c>
      <c r="D123" s="62">
        <v>20220101</v>
      </c>
      <c r="E123" s="63">
        <v>3050</v>
      </c>
      <c r="F123" s="62" t="s">
        <v>633</v>
      </c>
      <c r="G123" s="62" t="s">
        <v>634</v>
      </c>
    </row>
    <row r="124" spans="1:7" ht="51" x14ac:dyDescent="0.25">
      <c r="A124" s="62" t="s">
        <v>635</v>
      </c>
      <c r="B124" s="63">
        <v>26664.32</v>
      </c>
      <c r="C124" s="62" t="s">
        <v>636</v>
      </c>
      <c r="D124" s="62">
        <v>20220523</v>
      </c>
      <c r="E124" s="63">
        <v>26664.32</v>
      </c>
      <c r="F124" s="62" t="s">
        <v>637</v>
      </c>
      <c r="G124" s="62" t="s">
        <v>638</v>
      </c>
    </row>
    <row r="125" spans="1:7" ht="63.75" x14ac:dyDescent="0.25">
      <c r="A125" s="62" t="s">
        <v>639</v>
      </c>
      <c r="B125" s="63">
        <v>1140.8399999999999</v>
      </c>
      <c r="C125" s="62" t="s">
        <v>309</v>
      </c>
      <c r="D125" s="62">
        <v>20220524</v>
      </c>
      <c r="E125" s="63">
        <v>1140.8399999999999</v>
      </c>
      <c r="F125" s="62" t="s">
        <v>640</v>
      </c>
      <c r="G125" s="62" t="s">
        <v>307</v>
      </c>
    </row>
    <row r="126" spans="1:7" ht="63.75" x14ac:dyDescent="0.25">
      <c r="A126" s="62" t="s">
        <v>641</v>
      </c>
      <c r="B126" s="63">
        <v>21.96</v>
      </c>
      <c r="C126" s="62" t="s">
        <v>309</v>
      </c>
      <c r="D126" s="62">
        <v>20220524</v>
      </c>
      <c r="E126" s="63">
        <v>21.96</v>
      </c>
      <c r="F126" s="62" t="s">
        <v>642</v>
      </c>
      <c r="G126" s="62" t="s">
        <v>313</v>
      </c>
    </row>
    <row r="127" spans="1:7" ht="63.75" x14ac:dyDescent="0.25">
      <c r="A127" s="62" t="s">
        <v>643</v>
      </c>
      <c r="B127" s="63">
        <v>1078.1199999999999</v>
      </c>
      <c r="C127" s="62" t="s">
        <v>309</v>
      </c>
      <c r="D127" s="62">
        <v>20220524</v>
      </c>
      <c r="E127" s="63">
        <v>1078.1199999999999</v>
      </c>
      <c r="F127" s="62" t="s">
        <v>644</v>
      </c>
      <c r="G127" s="62" t="s">
        <v>611</v>
      </c>
    </row>
    <row r="128" spans="1:7" ht="63.75" x14ac:dyDescent="0.25">
      <c r="A128" s="62" t="s">
        <v>645</v>
      </c>
      <c r="B128" s="63">
        <v>21.96</v>
      </c>
      <c r="C128" s="62" t="s">
        <v>309</v>
      </c>
      <c r="D128" s="62">
        <v>20220524</v>
      </c>
      <c r="E128" s="63">
        <v>21.96</v>
      </c>
      <c r="F128" s="62" t="s">
        <v>646</v>
      </c>
      <c r="G128" s="62" t="s">
        <v>614</v>
      </c>
    </row>
    <row r="129" spans="1:7" ht="89.25" x14ac:dyDescent="0.25">
      <c r="A129" s="62" t="s">
        <v>647</v>
      </c>
      <c r="B129" s="63">
        <v>117250</v>
      </c>
      <c r="C129" s="62" t="s">
        <v>648</v>
      </c>
      <c r="D129" s="62">
        <v>20220101</v>
      </c>
      <c r="E129" s="63">
        <v>117250</v>
      </c>
      <c r="F129" s="62" t="s">
        <v>649</v>
      </c>
      <c r="G129" s="62" t="s">
        <v>650</v>
      </c>
    </row>
    <row r="130" spans="1:7" ht="63.75" x14ac:dyDescent="0.25">
      <c r="A130" s="62" t="s">
        <v>651</v>
      </c>
      <c r="B130" s="63">
        <v>1120.8399999999999</v>
      </c>
      <c r="C130" s="62" t="s">
        <v>309</v>
      </c>
      <c r="D130" s="62">
        <v>20220526</v>
      </c>
      <c r="E130" s="63">
        <v>1120.8399999999999</v>
      </c>
      <c r="F130" s="62" t="s">
        <v>652</v>
      </c>
      <c r="G130" s="62" t="s">
        <v>611</v>
      </c>
    </row>
    <row r="131" spans="1:7" ht="63.75" x14ac:dyDescent="0.25">
      <c r="A131" s="62" t="s">
        <v>653</v>
      </c>
      <c r="B131" s="63">
        <v>21.96</v>
      </c>
      <c r="C131" s="62" t="s">
        <v>309</v>
      </c>
      <c r="D131" s="62">
        <v>20220526</v>
      </c>
      <c r="E131" s="63">
        <v>21.96</v>
      </c>
      <c r="F131" s="62" t="s">
        <v>654</v>
      </c>
      <c r="G131" s="62" t="s">
        <v>614</v>
      </c>
    </row>
    <row r="132" spans="1:7" ht="63.75" x14ac:dyDescent="0.25">
      <c r="A132" s="62" t="s">
        <v>655</v>
      </c>
      <c r="B132" s="63">
        <v>254.66</v>
      </c>
      <c r="C132" s="62" t="s">
        <v>309</v>
      </c>
      <c r="D132" s="62">
        <v>20220527</v>
      </c>
      <c r="E132" s="63">
        <v>254.66</v>
      </c>
      <c r="F132" s="62" t="s">
        <v>656</v>
      </c>
      <c r="G132" s="62" t="s">
        <v>611</v>
      </c>
    </row>
    <row r="133" spans="1:7" ht="63.75" x14ac:dyDescent="0.25">
      <c r="A133" s="62" t="s">
        <v>657</v>
      </c>
      <c r="B133" s="63">
        <v>15.86</v>
      </c>
      <c r="C133" s="62" t="s">
        <v>309</v>
      </c>
      <c r="D133" s="62">
        <v>20220527</v>
      </c>
      <c r="E133" s="63">
        <v>15.86</v>
      </c>
      <c r="F133" s="62" t="s">
        <v>658</v>
      </c>
      <c r="G133" s="62" t="s">
        <v>614</v>
      </c>
    </row>
    <row r="134" spans="1:7" ht="76.5" x14ac:dyDescent="0.25">
      <c r="A134" s="62" t="s">
        <v>659</v>
      </c>
      <c r="B134" s="63">
        <v>18145.54</v>
      </c>
      <c r="C134" s="62" t="s">
        <v>359</v>
      </c>
      <c r="D134" s="62">
        <v>20220527</v>
      </c>
      <c r="E134" s="63">
        <v>18145.54</v>
      </c>
      <c r="F134" s="62" t="s">
        <v>660</v>
      </c>
      <c r="G134" s="62" t="s">
        <v>661</v>
      </c>
    </row>
    <row r="135" spans="1:7" ht="76.5" x14ac:dyDescent="0.25">
      <c r="A135" s="62" t="s">
        <v>662</v>
      </c>
      <c r="B135" s="63">
        <v>209.27</v>
      </c>
      <c r="C135" s="62" t="s">
        <v>355</v>
      </c>
      <c r="D135" s="62">
        <v>20220527</v>
      </c>
      <c r="E135" s="63">
        <v>209.27</v>
      </c>
      <c r="F135" s="62" t="s">
        <v>663</v>
      </c>
      <c r="G135" s="62" t="s">
        <v>664</v>
      </c>
    </row>
    <row r="136" spans="1:7" ht="76.5" x14ac:dyDescent="0.25">
      <c r="A136" s="62" t="s">
        <v>665</v>
      </c>
      <c r="B136" s="63">
        <v>6604.5</v>
      </c>
      <c r="C136" s="62" t="s">
        <v>325</v>
      </c>
      <c r="D136" s="62">
        <v>20220527</v>
      </c>
      <c r="E136" s="63">
        <v>6604.5</v>
      </c>
      <c r="F136" s="62" t="s">
        <v>666</v>
      </c>
      <c r="G136" s="62" t="s">
        <v>667</v>
      </c>
    </row>
    <row r="137" spans="1:7" ht="38.25" x14ac:dyDescent="0.25">
      <c r="A137" s="62" t="s">
        <v>668</v>
      </c>
      <c r="B137" s="63">
        <v>76.84</v>
      </c>
      <c r="C137" s="62" t="s">
        <v>669</v>
      </c>
      <c r="D137" s="62">
        <v>20220530</v>
      </c>
      <c r="E137" s="63">
        <v>76.84</v>
      </c>
      <c r="F137" s="62" t="s">
        <v>670</v>
      </c>
      <c r="G137" s="62" t="s">
        <v>604</v>
      </c>
    </row>
    <row r="138" spans="1:7" ht="63.75" x14ac:dyDescent="0.25">
      <c r="A138" s="62" t="s">
        <v>671</v>
      </c>
      <c r="B138" s="63">
        <v>12874.2</v>
      </c>
      <c r="C138" s="62" t="s">
        <v>672</v>
      </c>
      <c r="D138" s="62">
        <v>20220101</v>
      </c>
      <c r="E138" s="63">
        <v>3884.81</v>
      </c>
      <c r="F138" s="62" t="s">
        <v>673</v>
      </c>
      <c r="G138" s="62" t="s">
        <v>674</v>
      </c>
    </row>
    <row r="139" spans="1:7" ht="76.5" x14ac:dyDescent="0.25">
      <c r="A139" s="62" t="s">
        <v>675</v>
      </c>
      <c r="B139" s="63">
        <v>178</v>
      </c>
      <c r="C139" s="62" t="s">
        <v>309</v>
      </c>
      <c r="D139" s="62">
        <v>20220601</v>
      </c>
      <c r="E139" s="63">
        <v>178</v>
      </c>
      <c r="F139" s="62" t="s">
        <v>676</v>
      </c>
      <c r="G139" s="62" t="s">
        <v>307</v>
      </c>
    </row>
    <row r="140" spans="1:7" ht="89.25" x14ac:dyDescent="0.25">
      <c r="A140" s="62" t="s">
        <v>677</v>
      </c>
      <c r="B140" s="63">
        <v>6.1</v>
      </c>
      <c r="C140" s="62" t="s">
        <v>309</v>
      </c>
      <c r="D140" s="62">
        <v>20220601</v>
      </c>
      <c r="E140" s="63">
        <v>6.1</v>
      </c>
      <c r="F140" s="62" t="s">
        <v>678</v>
      </c>
      <c r="G140" s="62" t="s">
        <v>313</v>
      </c>
    </row>
    <row r="141" spans="1:7" ht="89.25" x14ac:dyDescent="0.25">
      <c r="A141" s="62" t="s">
        <v>679</v>
      </c>
      <c r="B141" s="63">
        <v>37440</v>
      </c>
      <c r="C141" s="62" t="s">
        <v>680</v>
      </c>
      <c r="D141" s="62">
        <v>20220101</v>
      </c>
      <c r="E141" s="63">
        <v>18720</v>
      </c>
      <c r="F141" s="62" t="s">
        <v>681</v>
      </c>
      <c r="G141" s="62" t="s">
        <v>682</v>
      </c>
    </row>
    <row r="142" spans="1:7" ht="76.5" x14ac:dyDescent="0.25">
      <c r="A142" s="62" t="s">
        <v>683</v>
      </c>
      <c r="B142" s="63">
        <v>412.74</v>
      </c>
      <c r="C142" s="62" t="s">
        <v>309</v>
      </c>
      <c r="D142" s="62">
        <v>20220606</v>
      </c>
      <c r="E142" s="63">
        <v>412.74</v>
      </c>
      <c r="F142" s="62" t="s">
        <v>684</v>
      </c>
      <c r="G142" s="62" t="s">
        <v>611</v>
      </c>
    </row>
    <row r="143" spans="1:7" ht="76.5" x14ac:dyDescent="0.25">
      <c r="A143" s="62" t="s">
        <v>685</v>
      </c>
      <c r="B143" s="63">
        <v>15.86</v>
      </c>
      <c r="C143" s="62" t="s">
        <v>309</v>
      </c>
      <c r="D143" s="62">
        <v>20220606</v>
      </c>
      <c r="E143" s="63">
        <v>15.86</v>
      </c>
      <c r="F143" s="62" t="s">
        <v>686</v>
      </c>
      <c r="G143" s="62" t="s">
        <v>614</v>
      </c>
    </row>
    <row r="144" spans="1:7" ht="38.25" x14ac:dyDescent="0.25">
      <c r="A144" s="62" t="s">
        <v>687</v>
      </c>
      <c r="B144" s="63">
        <v>11297.42</v>
      </c>
      <c r="C144" s="62" t="s">
        <v>688</v>
      </c>
      <c r="D144" s="62">
        <v>20220606</v>
      </c>
      <c r="E144" s="63">
        <v>2797.45</v>
      </c>
      <c r="F144" s="62" t="s">
        <v>689</v>
      </c>
      <c r="G144" s="62" t="s">
        <v>690</v>
      </c>
    </row>
    <row r="145" spans="1:7" ht="38.25" x14ac:dyDescent="0.25">
      <c r="A145" s="62" t="s">
        <v>691</v>
      </c>
      <c r="B145" s="63">
        <v>2638.32</v>
      </c>
      <c r="C145" s="62" t="s">
        <v>359</v>
      </c>
      <c r="D145" s="62">
        <v>20220606</v>
      </c>
      <c r="E145" s="63">
        <v>1278.32</v>
      </c>
      <c r="F145" s="62" t="s">
        <v>692</v>
      </c>
      <c r="G145" s="62" t="s">
        <v>693</v>
      </c>
    </row>
    <row r="146" spans="1:7" ht="38.25" x14ac:dyDescent="0.25">
      <c r="A146" s="62" t="s">
        <v>694</v>
      </c>
      <c r="B146" s="63">
        <v>30.43</v>
      </c>
      <c r="C146" s="62" t="s">
        <v>355</v>
      </c>
      <c r="D146" s="62">
        <v>20220606</v>
      </c>
      <c r="E146" s="63">
        <v>30.43</v>
      </c>
      <c r="F146" s="62" t="s">
        <v>695</v>
      </c>
      <c r="G146" s="62" t="s">
        <v>696</v>
      </c>
    </row>
    <row r="147" spans="1:7" ht="76.5" x14ac:dyDescent="0.25">
      <c r="A147" s="62" t="s">
        <v>697</v>
      </c>
      <c r="B147" s="63">
        <v>566.54999999999995</v>
      </c>
      <c r="C147" s="62" t="s">
        <v>309</v>
      </c>
      <c r="D147" s="62">
        <v>20220608</v>
      </c>
      <c r="E147" s="63">
        <v>566.54999999999995</v>
      </c>
      <c r="F147" s="62" t="s">
        <v>698</v>
      </c>
      <c r="G147" s="62" t="s">
        <v>611</v>
      </c>
    </row>
    <row r="148" spans="1:7" ht="76.5" x14ac:dyDescent="0.25">
      <c r="A148" s="62" t="s">
        <v>699</v>
      </c>
      <c r="B148" s="63">
        <v>21.96</v>
      </c>
      <c r="C148" s="62" t="s">
        <v>309</v>
      </c>
      <c r="D148" s="62">
        <v>20220608</v>
      </c>
      <c r="E148" s="63">
        <v>21.96</v>
      </c>
      <c r="F148" s="62" t="s">
        <v>700</v>
      </c>
      <c r="G148" s="62" t="s">
        <v>614</v>
      </c>
    </row>
    <row r="149" spans="1:7" ht="76.5" x14ac:dyDescent="0.25">
      <c r="A149" s="62" t="s">
        <v>701</v>
      </c>
      <c r="B149" s="63">
        <v>200</v>
      </c>
      <c r="C149" s="62" t="s">
        <v>702</v>
      </c>
      <c r="D149" s="62">
        <v>20220101</v>
      </c>
      <c r="E149" s="63">
        <v>200</v>
      </c>
      <c r="F149" s="62" t="s">
        <v>703</v>
      </c>
      <c r="G149" s="62" t="s">
        <v>704</v>
      </c>
    </row>
    <row r="150" spans="1:7" ht="76.5" x14ac:dyDescent="0.25">
      <c r="A150" s="62" t="s">
        <v>705</v>
      </c>
      <c r="B150" s="63">
        <v>214</v>
      </c>
      <c r="C150" s="62" t="s">
        <v>706</v>
      </c>
      <c r="D150" s="62">
        <v>20220101</v>
      </c>
      <c r="E150" s="63">
        <v>214</v>
      </c>
      <c r="F150" s="62" t="s">
        <v>707</v>
      </c>
      <c r="G150" s="62" t="s">
        <v>704</v>
      </c>
    </row>
    <row r="151" spans="1:7" ht="51" x14ac:dyDescent="0.25">
      <c r="A151" s="62" t="s">
        <v>708</v>
      </c>
      <c r="B151" s="63">
        <v>10846.88</v>
      </c>
      <c r="C151" s="62" t="s">
        <v>709</v>
      </c>
      <c r="D151" s="62">
        <v>20220608</v>
      </c>
      <c r="E151" s="63">
        <v>2711.72</v>
      </c>
      <c r="F151" s="62" t="s">
        <v>710</v>
      </c>
      <c r="G151" s="62" t="s">
        <v>596</v>
      </c>
    </row>
    <row r="152" spans="1:7" ht="38.25" x14ac:dyDescent="0.25">
      <c r="A152" s="62" t="s">
        <v>711</v>
      </c>
      <c r="B152" s="63">
        <v>634.4</v>
      </c>
      <c r="C152" s="62" t="s">
        <v>712</v>
      </c>
      <c r="D152" s="62">
        <v>20220613</v>
      </c>
      <c r="E152" s="63">
        <v>634.4</v>
      </c>
      <c r="F152" s="62" t="s">
        <v>713</v>
      </c>
      <c r="G152" s="62" t="s">
        <v>608</v>
      </c>
    </row>
    <row r="153" spans="1:7" ht="63.75" x14ac:dyDescent="0.25">
      <c r="A153" s="62" t="s">
        <v>714</v>
      </c>
      <c r="B153" s="63">
        <v>413.76</v>
      </c>
      <c r="C153" s="62" t="s">
        <v>309</v>
      </c>
      <c r="D153" s="62">
        <v>20220615</v>
      </c>
      <c r="E153" s="63">
        <v>413.76</v>
      </c>
      <c r="F153" s="62" t="s">
        <v>715</v>
      </c>
      <c r="G153" s="62" t="s">
        <v>307</v>
      </c>
    </row>
    <row r="154" spans="1:7" ht="63.75" x14ac:dyDescent="0.25">
      <c r="A154" s="62" t="s">
        <v>716</v>
      </c>
      <c r="B154" s="63">
        <v>15.86</v>
      </c>
      <c r="C154" s="62" t="s">
        <v>309</v>
      </c>
      <c r="D154" s="62">
        <v>20220615</v>
      </c>
      <c r="E154" s="63">
        <v>15.86</v>
      </c>
      <c r="F154" s="62" t="s">
        <v>717</v>
      </c>
      <c r="G154" s="62" t="s">
        <v>313</v>
      </c>
    </row>
    <row r="155" spans="1:7" ht="89.25" x14ac:dyDescent="0.25">
      <c r="A155" s="62" t="s">
        <v>718</v>
      </c>
      <c r="B155" s="63">
        <v>38734</v>
      </c>
      <c r="C155" s="62" t="s">
        <v>719</v>
      </c>
      <c r="D155" s="62">
        <v>20220616</v>
      </c>
      <c r="E155" s="63">
        <v>37120.080000000002</v>
      </c>
      <c r="F155" s="62" t="s">
        <v>720</v>
      </c>
      <c r="G155" s="62" t="s">
        <v>721</v>
      </c>
    </row>
    <row r="156" spans="1:7" ht="89.25" x14ac:dyDescent="0.25">
      <c r="A156" s="62" t="s">
        <v>722</v>
      </c>
      <c r="B156" s="63">
        <v>9045.68</v>
      </c>
      <c r="C156" s="62" t="s">
        <v>359</v>
      </c>
      <c r="D156" s="62">
        <v>20220616</v>
      </c>
      <c r="E156" s="63">
        <v>8668.65</v>
      </c>
      <c r="F156" s="62" t="s">
        <v>723</v>
      </c>
      <c r="G156" s="62" t="s">
        <v>724</v>
      </c>
    </row>
    <row r="157" spans="1:7" ht="89.25" x14ac:dyDescent="0.25">
      <c r="A157" s="62" t="s">
        <v>725</v>
      </c>
      <c r="B157" s="63">
        <v>104.32</v>
      </c>
      <c r="C157" s="62" t="s">
        <v>355</v>
      </c>
      <c r="D157" s="62">
        <v>20220616</v>
      </c>
      <c r="E157" s="63">
        <v>104.32</v>
      </c>
      <c r="F157" s="62" t="s">
        <v>726</v>
      </c>
      <c r="G157" s="62" t="s">
        <v>727</v>
      </c>
    </row>
    <row r="158" spans="1:7" ht="89.25" x14ac:dyDescent="0.25">
      <c r="A158" s="62" t="s">
        <v>728</v>
      </c>
      <c r="B158" s="63">
        <v>38734</v>
      </c>
      <c r="C158" s="62" t="s">
        <v>729</v>
      </c>
      <c r="D158" s="62">
        <v>20220616</v>
      </c>
      <c r="E158" s="63">
        <v>37120.080000000002</v>
      </c>
      <c r="F158" s="62" t="s">
        <v>730</v>
      </c>
      <c r="G158" s="62" t="s">
        <v>721</v>
      </c>
    </row>
    <row r="159" spans="1:7" ht="89.25" x14ac:dyDescent="0.25">
      <c r="A159" s="62" t="s">
        <v>731</v>
      </c>
      <c r="B159" s="63">
        <v>9045.68</v>
      </c>
      <c r="C159" s="62" t="s">
        <v>359</v>
      </c>
      <c r="D159" s="62">
        <v>20220616</v>
      </c>
      <c r="E159" s="63">
        <v>8668.65</v>
      </c>
      <c r="F159" s="62" t="s">
        <v>732</v>
      </c>
      <c r="G159" s="62" t="s">
        <v>724</v>
      </c>
    </row>
    <row r="160" spans="1:7" ht="89.25" x14ac:dyDescent="0.25">
      <c r="A160" s="62" t="s">
        <v>733</v>
      </c>
      <c r="B160" s="63">
        <v>104.32</v>
      </c>
      <c r="C160" s="62" t="s">
        <v>355</v>
      </c>
      <c r="D160" s="62">
        <v>20220616</v>
      </c>
      <c r="E160" s="63">
        <v>104.32</v>
      </c>
      <c r="F160" s="62" t="s">
        <v>734</v>
      </c>
      <c r="G160" s="62" t="s">
        <v>727</v>
      </c>
    </row>
    <row r="161" spans="1:7" ht="38.25" x14ac:dyDescent="0.25">
      <c r="A161" s="62" t="s">
        <v>735</v>
      </c>
      <c r="B161" s="63">
        <v>38734</v>
      </c>
      <c r="C161" s="62" t="s">
        <v>736</v>
      </c>
      <c r="D161" s="62">
        <v>20220616</v>
      </c>
      <c r="E161" s="63">
        <v>38734</v>
      </c>
      <c r="F161" s="62" t="s">
        <v>737</v>
      </c>
      <c r="G161" s="62" t="s">
        <v>721</v>
      </c>
    </row>
    <row r="162" spans="1:7" ht="38.25" x14ac:dyDescent="0.25">
      <c r="A162" s="62" t="s">
        <v>738</v>
      </c>
      <c r="B162" s="63">
        <v>9045.68</v>
      </c>
      <c r="C162" s="62" t="s">
        <v>359</v>
      </c>
      <c r="D162" s="62">
        <v>20220616</v>
      </c>
      <c r="E162" s="63">
        <v>9045.68</v>
      </c>
      <c r="F162" s="62" t="s">
        <v>739</v>
      </c>
      <c r="G162" s="62" t="s">
        <v>724</v>
      </c>
    </row>
    <row r="163" spans="1:7" ht="38.25" x14ac:dyDescent="0.25">
      <c r="A163" s="62" t="s">
        <v>740</v>
      </c>
      <c r="B163" s="63">
        <v>104.32</v>
      </c>
      <c r="C163" s="62" t="s">
        <v>355</v>
      </c>
      <c r="D163" s="62">
        <v>20220616</v>
      </c>
      <c r="E163" s="63">
        <v>104.32</v>
      </c>
      <c r="F163" s="62" t="s">
        <v>741</v>
      </c>
      <c r="G163" s="62" t="s">
        <v>727</v>
      </c>
    </row>
    <row r="164" spans="1:7" ht="63.75" x14ac:dyDescent="0.25">
      <c r="A164" s="62" t="s">
        <v>742</v>
      </c>
      <c r="B164" s="63">
        <v>50155.35</v>
      </c>
      <c r="C164" s="62" t="s">
        <v>743</v>
      </c>
      <c r="D164" s="62">
        <v>20220101</v>
      </c>
      <c r="E164" s="63">
        <v>16640.240000000002</v>
      </c>
      <c r="F164" s="62" t="s">
        <v>744</v>
      </c>
      <c r="G164" s="62" t="s">
        <v>539</v>
      </c>
    </row>
    <row r="165" spans="1:7" ht="63.75" x14ac:dyDescent="0.25">
      <c r="A165" s="62" t="s">
        <v>745</v>
      </c>
      <c r="B165" s="63">
        <v>90251.16</v>
      </c>
      <c r="C165" s="62" t="s">
        <v>743</v>
      </c>
      <c r="D165" s="62">
        <v>20220101</v>
      </c>
      <c r="E165" s="63">
        <v>28926.83</v>
      </c>
      <c r="F165" s="62" t="s">
        <v>746</v>
      </c>
      <c r="G165" s="62" t="s">
        <v>539</v>
      </c>
    </row>
    <row r="166" spans="1:7" ht="63.75" x14ac:dyDescent="0.25">
      <c r="A166" s="62" t="s">
        <v>747</v>
      </c>
      <c r="B166" s="63">
        <v>8856.39</v>
      </c>
      <c r="C166" s="62" t="s">
        <v>743</v>
      </c>
      <c r="D166" s="62">
        <v>20220101</v>
      </c>
      <c r="E166" s="63">
        <v>3718.12</v>
      </c>
      <c r="F166" s="62" t="s">
        <v>748</v>
      </c>
      <c r="G166" s="62" t="s">
        <v>539</v>
      </c>
    </row>
    <row r="167" spans="1:7" ht="38.25" x14ac:dyDescent="0.25">
      <c r="A167" s="62" t="s">
        <v>749</v>
      </c>
      <c r="B167" s="63">
        <v>42000</v>
      </c>
      <c r="C167" s="62" t="s">
        <v>736</v>
      </c>
      <c r="D167" s="62">
        <v>20220616</v>
      </c>
      <c r="E167" s="63">
        <v>42000</v>
      </c>
      <c r="F167" s="62" t="s">
        <v>750</v>
      </c>
      <c r="G167" s="62" t="s">
        <v>721</v>
      </c>
    </row>
    <row r="168" spans="1:7" ht="38.25" x14ac:dyDescent="0.25">
      <c r="A168" s="62" t="s">
        <v>751</v>
      </c>
      <c r="B168" s="63">
        <v>9808.4</v>
      </c>
      <c r="C168" s="62" t="s">
        <v>359</v>
      </c>
      <c r="D168" s="62">
        <v>20220616</v>
      </c>
      <c r="E168" s="63">
        <v>9808.4</v>
      </c>
      <c r="F168" s="62" t="s">
        <v>752</v>
      </c>
      <c r="G168" s="62" t="s">
        <v>724</v>
      </c>
    </row>
    <row r="169" spans="1:7" ht="38.25" x14ac:dyDescent="0.25">
      <c r="A169" s="62" t="s">
        <v>753</v>
      </c>
      <c r="B169" s="63">
        <v>113.12</v>
      </c>
      <c r="C169" s="62" t="s">
        <v>355</v>
      </c>
      <c r="D169" s="62">
        <v>20220616</v>
      </c>
      <c r="E169" s="63">
        <v>113.12</v>
      </c>
      <c r="F169" s="62" t="s">
        <v>754</v>
      </c>
      <c r="G169" s="62" t="s">
        <v>727</v>
      </c>
    </row>
    <row r="170" spans="1:7" ht="76.5" x14ac:dyDescent="0.25">
      <c r="A170" s="62" t="s">
        <v>755</v>
      </c>
      <c r="B170" s="63">
        <v>1698.24</v>
      </c>
      <c r="C170" s="62" t="s">
        <v>756</v>
      </c>
      <c r="D170" s="62">
        <v>20220621</v>
      </c>
      <c r="E170" s="63">
        <v>283.04000000000002</v>
      </c>
      <c r="F170" s="62" t="s">
        <v>757</v>
      </c>
      <c r="G170" s="62" t="s">
        <v>758</v>
      </c>
    </row>
    <row r="171" spans="1:7" ht="63.75" x14ac:dyDescent="0.25">
      <c r="A171" s="62" t="s">
        <v>759</v>
      </c>
      <c r="B171" s="63">
        <v>451.6</v>
      </c>
      <c r="C171" s="62" t="s">
        <v>760</v>
      </c>
      <c r="D171" s="62">
        <v>20220101</v>
      </c>
      <c r="E171" s="63">
        <v>451.6</v>
      </c>
      <c r="F171" s="62" t="s">
        <v>761</v>
      </c>
      <c r="G171" s="62" t="s">
        <v>611</v>
      </c>
    </row>
    <row r="172" spans="1:7" ht="63.75" x14ac:dyDescent="0.25">
      <c r="A172" s="62" t="s">
        <v>762</v>
      </c>
      <c r="B172" s="63">
        <v>352.12</v>
      </c>
      <c r="C172" s="62" t="s">
        <v>763</v>
      </c>
      <c r="D172" s="62">
        <v>20220101</v>
      </c>
      <c r="E172" s="63">
        <v>352.12</v>
      </c>
      <c r="F172" s="62" t="s">
        <v>764</v>
      </c>
      <c r="G172" s="62" t="s">
        <v>611</v>
      </c>
    </row>
    <row r="173" spans="1:7" ht="89.25" x14ac:dyDescent="0.25">
      <c r="A173" s="62" t="s">
        <v>765</v>
      </c>
      <c r="B173" s="63">
        <v>3518.22</v>
      </c>
      <c r="C173" s="62" t="s">
        <v>309</v>
      </c>
      <c r="D173" s="62">
        <v>20220624</v>
      </c>
      <c r="E173" s="63">
        <v>3518.22</v>
      </c>
      <c r="F173" s="62" t="s">
        <v>766</v>
      </c>
      <c r="G173" s="62" t="s">
        <v>767</v>
      </c>
    </row>
    <row r="174" spans="1:7" ht="89.25" x14ac:dyDescent="0.25">
      <c r="A174" s="62" t="s">
        <v>768</v>
      </c>
      <c r="B174" s="63">
        <v>117.12</v>
      </c>
      <c r="C174" s="62" t="s">
        <v>309</v>
      </c>
      <c r="D174" s="62">
        <v>20220624</v>
      </c>
      <c r="E174" s="63">
        <v>117.12</v>
      </c>
      <c r="F174" s="62" t="s">
        <v>769</v>
      </c>
      <c r="G174" s="62" t="s">
        <v>770</v>
      </c>
    </row>
    <row r="175" spans="1:7" ht="63.75" x14ac:dyDescent="0.25">
      <c r="A175" s="62" t="s">
        <v>771</v>
      </c>
      <c r="B175" s="63">
        <v>3346.29</v>
      </c>
      <c r="C175" s="62" t="s">
        <v>772</v>
      </c>
      <c r="D175" s="62">
        <v>20220101</v>
      </c>
      <c r="E175" s="63">
        <v>3346.29</v>
      </c>
      <c r="F175" s="62" t="s">
        <v>773</v>
      </c>
      <c r="G175" s="62" t="s">
        <v>774</v>
      </c>
    </row>
    <row r="176" spans="1:7" ht="63.75" x14ac:dyDescent="0.25">
      <c r="A176" s="62" t="s">
        <v>775</v>
      </c>
      <c r="B176" s="63">
        <v>836.57</v>
      </c>
      <c r="C176" s="62" t="s">
        <v>772</v>
      </c>
      <c r="D176" s="62">
        <v>20220101</v>
      </c>
      <c r="E176" s="63">
        <v>836.57</v>
      </c>
      <c r="F176" s="62" t="s">
        <v>776</v>
      </c>
      <c r="G176" s="62" t="s">
        <v>777</v>
      </c>
    </row>
    <row r="177" spans="1:7" ht="63.75" x14ac:dyDescent="0.25">
      <c r="A177" s="62" t="s">
        <v>778</v>
      </c>
      <c r="B177" s="63">
        <v>1882.29</v>
      </c>
      <c r="C177" s="62" t="s">
        <v>772</v>
      </c>
      <c r="D177" s="62">
        <v>20220101</v>
      </c>
      <c r="E177" s="63">
        <v>1882.29</v>
      </c>
      <c r="F177" s="62" t="s">
        <v>776</v>
      </c>
      <c r="G177" s="62" t="s">
        <v>779</v>
      </c>
    </row>
    <row r="178" spans="1:7" ht="63.75" x14ac:dyDescent="0.25">
      <c r="A178" s="62" t="s">
        <v>780</v>
      </c>
      <c r="B178" s="63">
        <v>6274.28</v>
      </c>
      <c r="C178" s="62" t="s">
        <v>772</v>
      </c>
      <c r="D178" s="62">
        <v>20220101</v>
      </c>
      <c r="E178" s="63">
        <v>6274.28</v>
      </c>
      <c r="F178" s="62" t="s">
        <v>776</v>
      </c>
      <c r="G178" s="62" t="s">
        <v>781</v>
      </c>
    </row>
    <row r="179" spans="1:7" ht="51" x14ac:dyDescent="0.25">
      <c r="A179" s="62" t="s">
        <v>782</v>
      </c>
      <c r="B179" s="63">
        <v>20552.400000000001</v>
      </c>
      <c r="C179" s="62" t="s">
        <v>309</v>
      </c>
      <c r="D179" s="62">
        <v>20220627</v>
      </c>
      <c r="E179" s="63">
        <v>4267.8</v>
      </c>
      <c r="F179" s="62" t="s">
        <v>783</v>
      </c>
      <c r="G179" s="62" t="s">
        <v>611</v>
      </c>
    </row>
    <row r="180" spans="1:7" ht="51" x14ac:dyDescent="0.25">
      <c r="A180" s="62" t="s">
        <v>784</v>
      </c>
      <c r="B180" s="63">
        <v>85756.22</v>
      </c>
      <c r="C180" s="62" t="s">
        <v>309</v>
      </c>
      <c r="D180" s="62">
        <v>20220627</v>
      </c>
      <c r="E180" s="63">
        <v>23628.87</v>
      </c>
      <c r="F180" s="62" t="s">
        <v>785</v>
      </c>
      <c r="G180" s="62" t="s">
        <v>786</v>
      </c>
    </row>
    <row r="181" spans="1:7" ht="51" x14ac:dyDescent="0.25">
      <c r="A181" s="62" t="s">
        <v>787</v>
      </c>
      <c r="B181" s="63">
        <v>1196.82</v>
      </c>
      <c r="C181" s="62" t="s">
        <v>309</v>
      </c>
      <c r="D181" s="62">
        <v>20220627</v>
      </c>
      <c r="E181" s="63">
        <v>464.82</v>
      </c>
      <c r="F181" s="62" t="s">
        <v>788</v>
      </c>
      <c r="G181" s="62" t="s">
        <v>614</v>
      </c>
    </row>
    <row r="182" spans="1:7" ht="76.5" x14ac:dyDescent="0.25">
      <c r="A182" s="62" t="s">
        <v>789</v>
      </c>
      <c r="B182" s="63">
        <v>12000</v>
      </c>
      <c r="C182" s="62" t="s">
        <v>790</v>
      </c>
      <c r="D182" s="62">
        <v>20220705</v>
      </c>
      <c r="E182" s="63">
        <v>6000</v>
      </c>
      <c r="F182" s="62" t="s">
        <v>791</v>
      </c>
      <c r="G182" s="62" t="s">
        <v>317</v>
      </c>
    </row>
    <row r="183" spans="1:7" ht="76.5" x14ac:dyDescent="0.25">
      <c r="A183" s="62" t="s">
        <v>792</v>
      </c>
      <c r="B183" s="63">
        <v>2802.56</v>
      </c>
      <c r="C183" s="62" t="s">
        <v>359</v>
      </c>
      <c r="D183" s="62">
        <v>20220705</v>
      </c>
      <c r="E183" s="63">
        <v>2423.6799999999998</v>
      </c>
      <c r="F183" s="62" t="s">
        <v>793</v>
      </c>
      <c r="G183" s="62" t="s">
        <v>794</v>
      </c>
    </row>
    <row r="184" spans="1:7" ht="76.5" x14ac:dyDescent="0.25">
      <c r="A184" s="62" t="s">
        <v>795</v>
      </c>
      <c r="B184" s="63">
        <v>32.44</v>
      </c>
      <c r="C184" s="62" t="s">
        <v>355</v>
      </c>
      <c r="D184" s="62">
        <v>20220705</v>
      </c>
      <c r="E184" s="63">
        <v>32.44</v>
      </c>
      <c r="F184" s="62" t="s">
        <v>796</v>
      </c>
      <c r="G184" s="62" t="s">
        <v>794</v>
      </c>
    </row>
    <row r="185" spans="1:7" ht="76.5" x14ac:dyDescent="0.25">
      <c r="A185" s="62" t="s">
        <v>797</v>
      </c>
      <c r="B185" s="63">
        <v>1020</v>
      </c>
      <c r="C185" s="62" t="s">
        <v>325</v>
      </c>
      <c r="D185" s="62">
        <v>20220705</v>
      </c>
      <c r="E185" s="63">
        <v>510</v>
      </c>
      <c r="F185" s="62" t="s">
        <v>798</v>
      </c>
      <c r="G185" s="62" t="s">
        <v>327</v>
      </c>
    </row>
    <row r="186" spans="1:7" ht="76.5" x14ac:dyDescent="0.25">
      <c r="A186" s="62" t="s">
        <v>799</v>
      </c>
      <c r="B186" s="63">
        <v>20000</v>
      </c>
      <c r="C186" s="62" t="s">
        <v>800</v>
      </c>
      <c r="D186" s="62">
        <v>20220705</v>
      </c>
      <c r="E186" s="63">
        <v>10000</v>
      </c>
      <c r="F186" s="62" t="s">
        <v>801</v>
      </c>
      <c r="G186" s="62" t="s">
        <v>317</v>
      </c>
    </row>
    <row r="187" spans="1:7" ht="76.5" x14ac:dyDescent="0.25">
      <c r="A187" s="62" t="s">
        <v>802</v>
      </c>
      <c r="B187" s="63">
        <v>4670.9399999999996</v>
      </c>
      <c r="C187" s="62" t="s">
        <v>359</v>
      </c>
      <c r="D187" s="62">
        <v>20220705</v>
      </c>
      <c r="E187" s="63">
        <v>3070.94</v>
      </c>
      <c r="F187" s="62" t="s">
        <v>803</v>
      </c>
      <c r="G187" s="62" t="s">
        <v>794</v>
      </c>
    </row>
    <row r="188" spans="1:7" ht="76.5" x14ac:dyDescent="0.25">
      <c r="A188" s="62" t="s">
        <v>804</v>
      </c>
      <c r="B188" s="63">
        <v>54.06</v>
      </c>
      <c r="C188" s="62" t="s">
        <v>355</v>
      </c>
      <c r="D188" s="62">
        <v>20220705</v>
      </c>
      <c r="E188" s="63">
        <v>54.06</v>
      </c>
      <c r="F188" s="62" t="s">
        <v>805</v>
      </c>
      <c r="G188" s="62" t="s">
        <v>794</v>
      </c>
    </row>
    <row r="189" spans="1:7" ht="76.5" x14ac:dyDescent="0.25">
      <c r="A189" s="62" t="s">
        <v>806</v>
      </c>
      <c r="B189" s="63">
        <v>1700</v>
      </c>
      <c r="C189" s="62" t="s">
        <v>325</v>
      </c>
      <c r="D189" s="62">
        <v>20220705</v>
      </c>
      <c r="E189" s="63">
        <v>850</v>
      </c>
      <c r="F189" s="62" t="s">
        <v>807</v>
      </c>
      <c r="G189" s="62" t="s">
        <v>327</v>
      </c>
    </row>
    <row r="190" spans="1:7" ht="63.75" x14ac:dyDescent="0.25">
      <c r="A190" s="62" t="s">
        <v>808</v>
      </c>
      <c r="B190" s="63">
        <v>20000</v>
      </c>
      <c r="C190" s="62" t="s">
        <v>809</v>
      </c>
      <c r="D190" s="62">
        <v>20220705</v>
      </c>
      <c r="E190" s="63">
        <v>10000</v>
      </c>
      <c r="F190" s="62" t="s">
        <v>810</v>
      </c>
      <c r="G190" s="62" t="s">
        <v>317</v>
      </c>
    </row>
    <row r="191" spans="1:7" ht="89.25" x14ac:dyDescent="0.25">
      <c r="A191" s="62" t="s">
        <v>811</v>
      </c>
      <c r="B191" s="63">
        <v>88389</v>
      </c>
      <c r="C191" s="62" t="s">
        <v>524</v>
      </c>
      <c r="D191" s="62">
        <v>20220713</v>
      </c>
      <c r="E191" s="63">
        <v>88389</v>
      </c>
      <c r="F191" s="62" t="s">
        <v>812</v>
      </c>
      <c r="G191" s="62" t="s">
        <v>526</v>
      </c>
    </row>
    <row r="192" spans="1:7" ht="76.5" x14ac:dyDescent="0.25">
      <c r="A192" s="62" t="s">
        <v>813</v>
      </c>
      <c r="B192" s="63">
        <v>108376.66</v>
      </c>
      <c r="C192" s="62" t="s">
        <v>814</v>
      </c>
      <c r="D192" s="62">
        <v>20220714</v>
      </c>
      <c r="E192" s="63">
        <v>17934</v>
      </c>
      <c r="F192" s="62" t="s">
        <v>815</v>
      </c>
      <c r="G192" s="62" t="s">
        <v>816</v>
      </c>
    </row>
    <row r="193" spans="1:7" ht="76.5" x14ac:dyDescent="0.25">
      <c r="A193" s="62" t="s">
        <v>817</v>
      </c>
      <c r="B193" s="63">
        <v>124</v>
      </c>
      <c r="C193" s="62" t="s">
        <v>309</v>
      </c>
      <c r="D193" s="62">
        <v>20220718</v>
      </c>
      <c r="E193" s="63">
        <v>124</v>
      </c>
      <c r="F193" s="62" t="s">
        <v>818</v>
      </c>
      <c r="G193" s="62" t="s">
        <v>611</v>
      </c>
    </row>
    <row r="194" spans="1:7" ht="76.5" x14ac:dyDescent="0.25">
      <c r="A194" s="62" t="s">
        <v>819</v>
      </c>
      <c r="B194" s="63">
        <v>6.1</v>
      </c>
      <c r="C194" s="62" t="s">
        <v>309</v>
      </c>
      <c r="D194" s="62">
        <v>20220718</v>
      </c>
      <c r="E194" s="63">
        <v>6.1</v>
      </c>
      <c r="F194" s="62" t="s">
        <v>820</v>
      </c>
      <c r="G194" s="62" t="s">
        <v>614</v>
      </c>
    </row>
    <row r="195" spans="1:7" ht="38.25" x14ac:dyDescent="0.25">
      <c r="A195" s="62" t="s">
        <v>821</v>
      </c>
      <c r="B195" s="63">
        <v>1037</v>
      </c>
      <c r="C195" s="62" t="s">
        <v>712</v>
      </c>
      <c r="D195" s="62">
        <v>20220726</v>
      </c>
      <c r="E195" s="63">
        <v>1037</v>
      </c>
      <c r="F195" s="62" t="s">
        <v>822</v>
      </c>
      <c r="G195" s="62" t="s">
        <v>608</v>
      </c>
    </row>
    <row r="196" spans="1:7" ht="89.25" x14ac:dyDescent="0.25">
      <c r="A196" s="62" t="s">
        <v>823</v>
      </c>
      <c r="B196" s="63">
        <v>14640</v>
      </c>
      <c r="C196" s="62" t="s">
        <v>824</v>
      </c>
      <c r="D196" s="62">
        <v>20220727</v>
      </c>
      <c r="E196" s="63">
        <v>14640</v>
      </c>
      <c r="F196" s="62" t="s">
        <v>825</v>
      </c>
      <c r="G196" s="62" t="s">
        <v>584</v>
      </c>
    </row>
    <row r="197" spans="1:7" ht="38.25" x14ac:dyDescent="0.25">
      <c r="A197" s="62" t="s">
        <v>826</v>
      </c>
      <c r="B197" s="63">
        <v>52775.76</v>
      </c>
      <c r="C197" s="62" t="s">
        <v>827</v>
      </c>
      <c r="D197" s="62">
        <v>20220101</v>
      </c>
      <c r="E197" s="63">
        <v>3980.15</v>
      </c>
      <c r="F197" s="62" t="s">
        <v>828</v>
      </c>
      <c r="G197" s="62" t="s">
        <v>829</v>
      </c>
    </row>
    <row r="198" spans="1:7" ht="63.75" x14ac:dyDescent="0.25">
      <c r="A198" s="62" t="s">
        <v>830</v>
      </c>
      <c r="B198" s="63">
        <v>225.8</v>
      </c>
      <c r="C198" s="62" t="s">
        <v>309</v>
      </c>
      <c r="D198" s="62">
        <v>20220728</v>
      </c>
      <c r="E198" s="63">
        <v>225.8</v>
      </c>
      <c r="F198" s="62" t="s">
        <v>831</v>
      </c>
      <c r="G198" s="62" t="s">
        <v>307</v>
      </c>
    </row>
    <row r="199" spans="1:7" ht="63.75" x14ac:dyDescent="0.25">
      <c r="A199" s="62" t="s">
        <v>832</v>
      </c>
      <c r="B199" s="63">
        <v>6.1</v>
      </c>
      <c r="C199" s="62" t="s">
        <v>309</v>
      </c>
      <c r="D199" s="62">
        <v>20220728</v>
      </c>
      <c r="E199" s="63">
        <v>6.1</v>
      </c>
      <c r="F199" s="62" t="s">
        <v>833</v>
      </c>
      <c r="G199" s="62" t="s">
        <v>313</v>
      </c>
    </row>
    <row r="200" spans="1:7" ht="63.75" x14ac:dyDescent="0.25">
      <c r="A200" s="62" t="s">
        <v>834</v>
      </c>
      <c r="B200" s="63">
        <v>36000</v>
      </c>
      <c r="C200" s="62" t="s">
        <v>835</v>
      </c>
      <c r="D200" s="62">
        <v>20220101</v>
      </c>
      <c r="E200" s="63">
        <v>21000</v>
      </c>
      <c r="F200" s="62" t="s">
        <v>836</v>
      </c>
      <c r="G200" s="62" t="s">
        <v>682</v>
      </c>
    </row>
    <row r="201" spans="1:7" ht="76.5" x14ac:dyDescent="0.25">
      <c r="A201" s="62" t="s">
        <v>837</v>
      </c>
      <c r="B201" s="63">
        <v>8215.2000000000007</v>
      </c>
      <c r="C201" s="62" t="s">
        <v>359</v>
      </c>
      <c r="D201" s="62">
        <v>20220101</v>
      </c>
      <c r="E201" s="63">
        <v>4843.2</v>
      </c>
      <c r="F201" s="62" t="s">
        <v>838</v>
      </c>
      <c r="G201" s="62" t="s">
        <v>661</v>
      </c>
    </row>
    <row r="202" spans="1:7" ht="76.5" x14ac:dyDescent="0.25">
      <c r="A202" s="62" t="s">
        <v>839</v>
      </c>
      <c r="B202" s="63">
        <v>96.96</v>
      </c>
      <c r="C202" s="62" t="s">
        <v>355</v>
      </c>
      <c r="D202" s="62">
        <v>20220101</v>
      </c>
      <c r="E202" s="63">
        <v>96.96</v>
      </c>
      <c r="F202" s="62" t="s">
        <v>840</v>
      </c>
      <c r="G202" s="62" t="s">
        <v>664</v>
      </c>
    </row>
    <row r="203" spans="1:7" ht="76.5" x14ac:dyDescent="0.25">
      <c r="A203" s="62" t="s">
        <v>841</v>
      </c>
      <c r="B203" s="63">
        <v>3060</v>
      </c>
      <c r="C203" s="62" t="s">
        <v>325</v>
      </c>
      <c r="D203" s="62">
        <v>20220101</v>
      </c>
      <c r="E203" s="63">
        <v>1785</v>
      </c>
      <c r="F203" s="62" t="s">
        <v>842</v>
      </c>
      <c r="G203" s="62" t="s">
        <v>667</v>
      </c>
    </row>
    <row r="204" spans="1:7" ht="51" x14ac:dyDescent="0.25">
      <c r="A204" s="62" t="s">
        <v>843</v>
      </c>
      <c r="B204" s="63">
        <v>15.86</v>
      </c>
      <c r="C204" s="62" t="s">
        <v>309</v>
      </c>
      <c r="D204" s="62">
        <v>20220729</v>
      </c>
      <c r="E204" s="63">
        <v>15.86</v>
      </c>
      <c r="F204" s="62" t="s">
        <v>844</v>
      </c>
      <c r="G204" s="62" t="s">
        <v>313</v>
      </c>
    </row>
    <row r="205" spans="1:7" ht="51" x14ac:dyDescent="0.25">
      <c r="A205" s="62" t="s">
        <v>845</v>
      </c>
      <c r="B205" s="63">
        <v>401.54</v>
      </c>
      <c r="C205" s="62" t="s">
        <v>309</v>
      </c>
      <c r="D205" s="62">
        <v>20220729</v>
      </c>
      <c r="E205" s="63">
        <v>401.54</v>
      </c>
      <c r="F205" s="62" t="s">
        <v>844</v>
      </c>
      <c r="G205" s="62" t="s">
        <v>307</v>
      </c>
    </row>
    <row r="206" spans="1:7" ht="63.75" x14ac:dyDescent="0.25">
      <c r="A206" s="62" t="s">
        <v>846</v>
      </c>
      <c r="B206" s="63">
        <v>401.54</v>
      </c>
      <c r="C206" s="62" t="s">
        <v>309</v>
      </c>
      <c r="D206" s="62">
        <v>20220729</v>
      </c>
      <c r="E206" s="63">
        <v>401.54</v>
      </c>
      <c r="F206" s="62" t="s">
        <v>847</v>
      </c>
      <c r="G206" s="62" t="s">
        <v>611</v>
      </c>
    </row>
    <row r="207" spans="1:7" ht="63.75" x14ac:dyDescent="0.25">
      <c r="A207" s="62" t="s">
        <v>848</v>
      </c>
      <c r="B207" s="63">
        <v>15.86</v>
      </c>
      <c r="C207" s="62" t="s">
        <v>309</v>
      </c>
      <c r="D207" s="62">
        <v>20220729</v>
      </c>
      <c r="E207" s="63">
        <v>15.86</v>
      </c>
      <c r="F207" s="62" t="s">
        <v>849</v>
      </c>
      <c r="G207" s="62" t="s">
        <v>614</v>
      </c>
    </row>
    <row r="208" spans="1:7" ht="76.5" x14ac:dyDescent="0.25">
      <c r="A208" s="62" t="s">
        <v>850</v>
      </c>
      <c r="B208" s="63">
        <v>1387.24</v>
      </c>
      <c r="C208" s="62" t="s">
        <v>309</v>
      </c>
      <c r="D208" s="62">
        <v>20220803</v>
      </c>
      <c r="E208" s="63">
        <v>1387.24</v>
      </c>
      <c r="F208" s="62" t="s">
        <v>851</v>
      </c>
      <c r="G208" s="62" t="s">
        <v>551</v>
      </c>
    </row>
    <row r="209" spans="1:7" ht="76.5" x14ac:dyDescent="0.25">
      <c r="A209" s="62" t="s">
        <v>852</v>
      </c>
      <c r="B209" s="63">
        <v>21.96</v>
      </c>
      <c r="C209" s="62" t="s">
        <v>309</v>
      </c>
      <c r="D209" s="62">
        <v>20220803</v>
      </c>
      <c r="E209" s="63">
        <v>21.96</v>
      </c>
      <c r="F209" s="62" t="s">
        <v>853</v>
      </c>
      <c r="G209" s="62" t="s">
        <v>556</v>
      </c>
    </row>
    <row r="210" spans="1:7" ht="76.5" x14ac:dyDescent="0.25">
      <c r="A210" s="62" t="s">
        <v>854</v>
      </c>
      <c r="B210" s="63">
        <v>1387.24</v>
      </c>
      <c r="C210" s="62" t="s">
        <v>309</v>
      </c>
      <c r="D210" s="62">
        <v>20220803</v>
      </c>
      <c r="E210" s="63">
        <v>1387.24</v>
      </c>
      <c r="F210" s="62" t="s">
        <v>855</v>
      </c>
      <c r="G210" s="62" t="s">
        <v>551</v>
      </c>
    </row>
    <row r="211" spans="1:7" ht="89.25" x14ac:dyDescent="0.25">
      <c r="A211" s="62" t="s">
        <v>856</v>
      </c>
      <c r="B211" s="63">
        <v>17855.259999999998</v>
      </c>
      <c r="C211" s="62" t="s">
        <v>857</v>
      </c>
      <c r="D211" s="62">
        <v>20220101</v>
      </c>
      <c r="E211" s="63">
        <v>15238.75</v>
      </c>
      <c r="F211" s="62" t="s">
        <v>858</v>
      </c>
      <c r="G211" s="62" t="s">
        <v>604</v>
      </c>
    </row>
    <row r="212" spans="1:7" ht="89.25" x14ac:dyDescent="0.25">
      <c r="A212" s="62" t="s">
        <v>859</v>
      </c>
      <c r="B212" s="63">
        <v>2231.91</v>
      </c>
      <c r="C212" s="62" t="s">
        <v>857</v>
      </c>
      <c r="D212" s="62">
        <v>20220101</v>
      </c>
      <c r="E212" s="63">
        <v>1904.85</v>
      </c>
      <c r="F212" s="62" t="s">
        <v>860</v>
      </c>
      <c r="G212" s="62" t="s">
        <v>861</v>
      </c>
    </row>
    <row r="213" spans="1:7" ht="89.25" x14ac:dyDescent="0.25">
      <c r="A213" s="62" t="s">
        <v>862</v>
      </c>
      <c r="B213" s="63">
        <v>6376.88</v>
      </c>
      <c r="C213" s="62" t="s">
        <v>857</v>
      </c>
      <c r="D213" s="62">
        <v>20220101</v>
      </c>
      <c r="E213" s="63">
        <v>5442.41</v>
      </c>
      <c r="F213" s="62" t="s">
        <v>863</v>
      </c>
      <c r="G213" s="62" t="s">
        <v>864</v>
      </c>
    </row>
    <row r="214" spans="1:7" ht="89.25" x14ac:dyDescent="0.25">
      <c r="A214" s="62" t="s">
        <v>865</v>
      </c>
      <c r="B214" s="63">
        <v>18492.95</v>
      </c>
      <c r="C214" s="62" t="s">
        <v>857</v>
      </c>
      <c r="D214" s="62">
        <v>20220101</v>
      </c>
      <c r="E214" s="63">
        <v>15782.99</v>
      </c>
      <c r="F214" s="62" t="s">
        <v>866</v>
      </c>
      <c r="G214" s="62" t="s">
        <v>536</v>
      </c>
    </row>
    <row r="215" spans="1:7" ht="76.5" x14ac:dyDescent="0.25">
      <c r="A215" s="62" t="s">
        <v>867</v>
      </c>
      <c r="B215" s="63">
        <v>21.96</v>
      </c>
      <c r="C215" s="62" t="s">
        <v>309</v>
      </c>
      <c r="D215" s="62">
        <v>20220803</v>
      </c>
      <c r="E215" s="63">
        <v>21.96</v>
      </c>
      <c r="F215" s="62" t="s">
        <v>868</v>
      </c>
      <c r="G215" s="62" t="s">
        <v>556</v>
      </c>
    </row>
    <row r="216" spans="1:7" ht="63.75" x14ac:dyDescent="0.25">
      <c r="A216" s="62" t="s">
        <v>869</v>
      </c>
      <c r="B216" s="63">
        <v>115</v>
      </c>
      <c r="C216" s="62" t="s">
        <v>309</v>
      </c>
      <c r="D216" s="62">
        <v>20220803</v>
      </c>
      <c r="E216" s="63">
        <v>115</v>
      </c>
      <c r="F216" s="62" t="s">
        <v>870</v>
      </c>
      <c r="G216" s="62" t="s">
        <v>611</v>
      </c>
    </row>
    <row r="217" spans="1:7" ht="63.75" x14ac:dyDescent="0.25">
      <c r="A217" s="62" t="s">
        <v>871</v>
      </c>
      <c r="B217" s="63">
        <v>15.86</v>
      </c>
      <c r="C217" s="62" t="s">
        <v>309</v>
      </c>
      <c r="D217" s="62">
        <v>20220803</v>
      </c>
      <c r="E217" s="63">
        <v>15.86</v>
      </c>
      <c r="F217" s="62" t="s">
        <v>872</v>
      </c>
      <c r="G217" s="62" t="s">
        <v>614</v>
      </c>
    </row>
    <row r="218" spans="1:7" ht="76.5" x14ac:dyDescent="0.25">
      <c r="A218" s="62" t="s">
        <v>873</v>
      </c>
      <c r="B218" s="63">
        <v>335</v>
      </c>
      <c r="C218" s="62" t="s">
        <v>309</v>
      </c>
      <c r="D218" s="62">
        <v>20220803</v>
      </c>
      <c r="E218" s="63">
        <v>335</v>
      </c>
      <c r="F218" s="62" t="s">
        <v>874</v>
      </c>
      <c r="G218" s="62" t="s">
        <v>767</v>
      </c>
    </row>
    <row r="219" spans="1:7" ht="76.5" x14ac:dyDescent="0.25">
      <c r="A219" s="62" t="s">
        <v>875</v>
      </c>
      <c r="B219" s="63">
        <v>15.86</v>
      </c>
      <c r="C219" s="62" t="s">
        <v>309</v>
      </c>
      <c r="D219" s="62">
        <v>20220803</v>
      </c>
      <c r="E219" s="63">
        <v>15.86</v>
      </c>
      <c r="F219" s="62" t="s">
        <v>876</v>
      </c>
      <c r="G219" s="62" t="s">
        <v>770</v>
      </c>
    </row>
    <row r="220" spans="1:7" ht="63.75" x14ac:dyDescent="0.25">
      <c r="A220" s="62" t="s">
        <v>877</v>
      </c>
      <c r="B220" s="63">
        <v>326.2</v>
      </c>
      <c r="C220" s="62" t="s">
        <v>878</v>
      </c>
      <c r="D220" s="62">
        <v>20220803</v>
      </c>
      <c r="E220" s="63">
        <v>326.2</v>
      </c>
      <c r="F220" s="62" t="s">
        <v>879</v>
      </c>
      <c r="G220" s="62" t="s">
        <v>880</v>
      </c>
    </row>
    <row r="221" spans="1:7" ht="63.75" x14ac:dyDescent="0.25">
      <c r="A221" s="62" t="s">
        <v>881</v>
      </c>
      <c r="B221" s="63">
        <v>456.71</v>
      </c>
      <c r="C221" s="62" t="s">
        <v>309</v>
      </c>
      <c r="D221" s="62">
        <v>20220803</v>
      </c>
      <c r="E221" s="63">
        <v>456.71</v>
      </c>
      <c r="F221" s="62" t="s">
        <v>882</v>
      </c>
      <c r="G221" s="62" t="s">
        <v>880</v>
      </c>
    </row>
    <row r="222" spans="1:7" ht="63.75" x14ac:dyDescent="0.25">
      <c r="A222" s="62" t="s">
        <v>883</v>
      </c>
      <c r="B222" s="63">
        <v>19.52</v>
      </c>
      <c r="C222" s="62" t="s">
        <v>309</v>
      </c>
      <c r="D222" s="62">
        <v>20220803</v>
      </c>
      <c r="E222" s="63">
        <v>19.52</v>
      </c>
      <c r="F222" s="62" t="s">
        <v>884</v>
      </c>
      <c r="G222" s="62" t="s">
        <v>885</v>
      </c>
    </row>
    <row r="223" spans="1:7" ht="63.75" x14ac:dyDescent="0.25">
      <c r="A223" s="62" t="s">
        <v>886</v>
      </c>
      <c r="B223" s="63">
        <v>507.66</v>
      </c>
      <c r="C223" s="62" t="s">
        <v>309</v>
      </c>
      <c r="D223" s="62">
        <v>20220804</v>
      </c>
      <c r="E223" s="63">
        <v>507.66</v>
      </c>
      <c r="F223" s="62" t="s">
        <v>887</v>
      </c>
      <c r="G223" s="62" t="s">
        <v>767</v>
      </c>
    </row>
    <row r="224" spans="1:7" ht="63.75" x14ac:dyDescent="0.25">
      <c r="A224" s="62" t="s">
        <v>888</v>
      </c>
      <c r="B224" s="63">
        <v>15.86</v>
      </c>
      <c r="C224" s="62" t="s">
        <v>309</v>
      </c>
      <c r="D224" s="62">
        <v>20220804</v>
      </c>
      <c r="E224" s="63">
        <v>15.86</v>
      </c>
      <c r="F224" s="62" t="s">
        <v>889</v>
      </c>
      <c r="G224" s="62" t="s">
        <v>770</v>
      </c>
    </row>
    <row r="225" spans="1:7" ht="76.5" x14ac:dyDescent="0.25">
      <c r="A225" s="62" t="s">
        <v>890</v>
      </c>
      <c r="B225" s="63">
        <v>100</v>
      </c>
      <c r="C225" s="62" t="s">
        <v>702</v>
      </c>
      <c r="D225" s="62">
        <v>20220805</v>
      </c>
      <c r="E225" s="63">
        <v>100</v>
      </c>
      <c r="F225" s="62" t="s">
        <v>891</v>
      </c>
      <c r="G225" s="62" t="s">
        <v>704</v>
      </c>
    </row>
    <row r="226" spans="1:7" ht="76.5" x14ac:dyDescent="0.25">
      <c r="A226" s="62" t="s">
        <v>892</v>
      </c>
      <c r="B226" s="63">
        <v>507.66</v>
      </c>
      <c r="C226" s="62" t="s">
        <v>309</v>
      </c>
      <c r="D226" s="62">
        <v>20220805</v>
      </c>
      <c r="E226" s="63">
        <v>507.66</v>
      </c>
      <c r="F226" s="62" t="s">
        <v>893</v>
      </c>
      <c r="G226" s="62" t="s">
        <v>767</v>
      </c>
    </row>
    <row r="227" spans="1:7" ht="76.5" x14ac:dyDescent="0.25">
      <c r="A227" s="62" t="s">
        <v>894</v>
      </c>
      <c r="B227" s="63">
        <v>15.86</v>
      </c>
      <c r="C227" s="62" t="s">
        <v>309</v>
      </c>
      <c r="D227" s="62">
        <v>20220805</v>
      </c>
      <c r="E227" s="63">
        <v>15.86</v>
      </c>
      <c r="F227" s="62" t="s">
        <v>895</v>
      </c>
      <c r="G227" s="62" t="s">
        <v>770</v>
      </c>
    </row>
    <row r="228" spans="1:7" ht="76.5" x14ac:dyDescent="0.25">
      <c r="A228" s="62" t="s">
        <v>896</v>
      </c>
      <c r="B228" s="63">
        <v>887.71</v>
      </c>
      <c r="C228" s="62" t="s">
        <v>309</v>
      </c>
      <c r="D228" s="62">
        <v>20220805</v>
      </c>
      <c r="E228" s="63">
        <v>887.71</v>
      </c>
      <c r="F228" s="62" t="s">
        <v>897</v>
      </c>
      <c r="G228" s="62" t="s">
        <v>880</v>
      </c>
    </row>
    <row r="229" spans="1:7" ht="76.5" x14ac:dyDescent="0.25">
      <c r="A229" s="62" t="s">
        <v>898</v>
      </c>
      <c r="B229" s="63">
        <v>19.52</v>
      </c>
      <c r="C229" s="62" t="s">
        <v>309</v>
      </c>
      <c r="D229" s="62">
        <v>20220805</v>
      </c>
      <c r="E229" s="63">
        <v>19.52</v>
      </c>
      <c r="F229" s="62" t="s">
        <v>899</v>
      </c>
      <c r="G229" s="62" t="s">
        <v>885</v>
      </c>
    </row>
    <row r="230" spans="1:7" ht="63.75" x14ac:dyDescent="0.25">
      <c r="A230" s="62" t="s">
        <v>900</v>
      </c>
      <c r="B230" s="63">
        <v>904.41</v>
      </c>
      <c r="C230" s="62" t="s">
        <v>901</v>
      </c>
      <c r="D230" s="62">
        <v>20220822</v>
      </c>
      <c r="E230" s="63">
        <v>904.41</v>
      </c>
      <c r="F230" s="62" t="s">
        <v>902</v>
      </c>
      <c r="G230" s="62" t="s">
        <v>903</v>
      </c>
    </row>
    <row r="231" spans="1:7" ht="63.75" x14ac:dyDescent="0.25">
      <c r="A231" s="62" t="s">
        <v>904</v>
      </c>
      <c r="B231" s="63">
        <v>101</v>
      </c>
      <c r="C231" s="62" t="s">
        <v>309</v>
      </c>
      <c r="D231" s="62">
        <v>20220829</v>
      </c>
      <c r="E231" s="63">
        <v>101</v>
      </c>
      <c r="F231" s="62" t="s">
        <v>905</v>
      </c>
      <c r="G231" s="62" t="s">
        <v>307</v>
      </c>
    </row>
    <row r="232" spans="1:7" ht="63.75" x14ac:dyDescent="0.25">
      <c r="A232" s="62" t="s">
        <v>906</v>
      </c>
      <c r="B232" s="63">
        <v>6.1</v>
      </c>
      <c r="C232" s="62" t="s">
        <v>309</v>
      </c>
      <c r="D232" s="62">
        <v>20220829</v>
      </c>
      <c r="E232" s="63">
        <v>6.1</v>
      </c>
      <c r="F232" s="62" t="s">
        <v>907</v>
      </c>
      <c r="G232" s="62" t="s">
        <v>313</v>
      </c>
    </row>
    <row r="233" spans="1:7" ht="51" x14ac:dyDescent="0.25">
      <c r="A233" s="62" t="s">
        <v>908</v>
      </c>
      <c r="B233" s="63">
        <v>2499.5</v>
      </c>
      <c r="C233" s="62" t="s">
        <v>344</v>
      </c>
      <c r="D233" s="62">
        <v>20220902</v>
      </c>
      <c r="E233" s="63">
        <v>453.02</v>
      </c>
      <c r="F233" s="62" t="s">
        <v>909</v>
      </c>
      <c r="G233" s="62" t="s">
        <v>910</v>
      </c>
    </row>
    <row r="234" spans="1:7" ht="38.25" x14ac:dyDescent="0.25">
      <c r="A234" s="62" t="s">
        <v>911</v>
      </c>
      <c r="B234" s="63">
        <v>2162</v>
      </c>
      <c r="C234" s="62" t="s">
        <v>348</v>
      </c>
      <c r="D234" s="62">
        <v>20220902</v>
      </c>
      <c r="E234" s="63">
        <v>193.18</v>
      </c>
      <c r="F234" s="62" t="s">
        <v>912</v>
      </c>
      <c r="G234" s="62" t="s">
        <v>913</v>
      </c>
    </row>
    <row r="235" spans="1:7" ht="38.25" x14ac:dyDescent="0.25">
      <c r="A235" s="62" t="s">
        <v>914</v>
      </c>
      <c r="B235" s="63">
        <v>508</v>
      </c>
      <c r="C235" s="62" t="s">
        <v>348</v>
      </c>
      <c r="D235" s="62">
        <v>20220902</v>
      </c>
      <c r="E235" s="63">
        <v>45.86</v>
      </c>
      <c r="F235" s="62" t="s">
        <v>915</v>
      </c>
      <c r="G235" s="62" t="s">
        <v>916</v>
      </c>
    </row>
    <row r="236" spans="1:7" ht="38.25" x14ac:dyDescent="0.25">
      <c r="A236" s="62" t="s">
        <v>917</v>
      </c>
      <c r="B236" s="63">
        <v>55</v>
      </c>
      <c r="C236" s="62" t="s">
        <v>355</v>
      </c>
      <c r="D236" s="62">
        <v>20220902</v>
      </c>
      <c r="E236" s="63">
        <v>55</v>
      </c>
      <c r="F236" s="62" t="s">
        <v>918</v>
      </c>
      <c r="G236" s="62" t="s">
        <v>919</v>
      </c>
    </row>
    <row r="237" spans="1:7" ht="51" x14ac:dyDescent="0.25">
      <c r="A237" s="62" t="s">
        <v>920</v>
      </c>
      <c r="B237" s="63">
        <v>144</v>
      </c>
      <c r="C237" s="62" t="s">
        <v>359</v>
      </c>
      <c r="D237" s="62">
        <v>20220902</v>
      </c>
      <c r="E237" s="63">
        <v>13.01</v>
      </c>
      <c r="F237" s="62" t="s">
        <v>921</v>
      </c>
      <c r="G237" s="62" t="s">
        <v>922</v>
      </c>
    </row>
    <row r="238" spans="1:7" ht="51" x14ac:dyDescent="0.25">
      <c r="A238" s="62" t="s">
        <v>923</v>
      </c>
      <c r="B238" s="63">
        <v>760</v>
      </c>
      <c r="C238" s="62" t="s">
        <v>325</v>
      </c>
      <c r="D238" s="62">
        <v>20220902</v>
      </c>
      <c r="E238" s="63">
        <v>68.459999999999994</v>
      </c>
      <c r="F238" s="62" t="s">
        <v>924</v>
      </c>
      <c r="G238" s="62" t="s">
        <v>925</v>
      </c>
    </row>
    <row r="239" spans="1:7" ht="89.25" x14ac:dyDescent="0.25">
      <c r="A239" s="62" t="s">
        <v>926</v>
      </c>
      <c r="B239" s="63">
        <v>3468.8</v>
      </c>
      <c r="C239" s="62" t="s">
        <v>927</v>
      </c>
      <c r="D239" s="62">
        <v>20220101</v>
      </c>
      <c r="E239" s="63">
        <v>1734.4</v>
      </c>
      <c r="F239" s="62" t="s">
        <v>928</v>
      </c>
      <c r="G239" s="62" t="s">
        <v>547</v>
      </c>
    </row>
    <row r="240" spans="1:7" ht="89.25" x14ac:dyDescent="0.25">
      <c r="A240" s="62" t="s">
        <v>929</v>
      </c>
      <c r="B240" s="63">
        <v>250.04</v>
      </c>
      <c r="C240" s="62" t="s">
        <v>309</v>
      </c>
      <c r="D240" s="62">
        <v>20220902</v>
      </c>
      <c r="E240" s="63">
        <v>250.04</v>
      </c>
      <c r="F240" s="62" t="s">
        <v>930</v>
      </c>
      <c r="G240" s="62" t="s">
        <v>767</v>
      </c>
    </row>
    <row r="241" spans="1:7" ht="89.25" x14ac:dyDescent="0.25">
      <c r="A241" s="62" t="s">
        <v>931</v>
      </c>
      <c r="B241" s="63">
        <v>12.2</v>
      </c>
      <c r="C241" s="62" t="s">
        <v>309</v>
      </c>
      <c r="D241" s="62">
        <v>20220902</v>
      </c>
      <c r="E241" s="63">
        <v>12.2</v>
      </c>
      <c r="F241" s="62" t="s">
        <v>932</v>
      </c>
      <c r="G241" s="62" t="s">
        <v>770</v>
      </c>
    </row>
    <row r="242" spans="1:7" ht="89.25" x14ac:dyDescent="0.25">
      <c r="A242" s="62" t="s">
        <v>933</v>
      </c>
      <c r="B242" s="63">
        <v>250.04</v>
      </c>
      <c r="C242" s="62" t="s">
        <v>309</v>
      </c>
      <c r="D242" s="62">
        <v>20220902</v>
      </c>
      <c r="E242" s="63">
        <v>250.04</v>
      </c>
      <c r="F242" s="62" t="s">
        <v>934</v>
      </c>
      <c r="G242" s="62" t="s">
        <v>767</v>
      </c>
    </row>
    <row r="243" spans="1:7" ht="89.25" x14ac:dyDescent="0.25">
      <c r="A243" s="62" t="s">
        <v>935</v>
      </c>
      <c r="B243" s="63">
        <v>12.2</v>
      </c>
      <c r="C243" s="62" t="s">
        <v>309</v>
      </c>
      <c r="D243" s="62">
        <v>20220902</v>
      </c>
      <c r="E243" s="63">
        <v>12.2</v>
      </c>
      <c r="F243" s="62" t="s">
        <v>936</v>
      </c>
      <c r="G243" s="62" t="s">
        <v>770</v>
      </c>
    </row>
    <row r="244" spans="1:7" ht="89.25" x14ac:dyDescent="0.25">
      <c r="A244" s="62" t="s">
        <v>937</v>
      </c>
      <c r="B244" s="63">
        <v>249.78</v>
      </c>
      <c r="C244" s="62" t="s">
        <v>309</v>
      </c>
      <c r="D244" s="62">
        <v>20220902</v>
      </c>
      <c r="E244" s="63">
        <v>249.78</v>
      </c>
      <c r="F244" s="62" t="s">
        <v>938</v>
      </c>
      <c r="G244" s="62" t="s">
        <v>767</v>
      </c>
    </row>
    <row r="245" spans="1:7" ht="89.25" x14ac:dyDescent="0.25">
      <c r="A245" s="62" t="s">
        <v>939</v>
      </c>
      <c r="B245" s="63">
        <v>12.2</v>
      </c>
      <c r="C245" s="62" t="s">
        <v>309</v>
      </c>
      <c r="D245" s="62">
        <v>20220902</v>
      </c>
      <c r="E245" s="63">
        <v>12.2</v>
      </c>
      <c r="F245" s="62" t="s">
        <v>940</v>
      </c>
      <c r="G245" s="62" t="s">
        <v>770</v>
      </c>
    </row>
    <row r="246" spans="1:7" ht="89.25" x14ac:dyDescent="0.25">
      <c r="A246" s="62" t="s">
        <v>941</v>
      </c>
      <c r="B246" s="63">
        <v>249.78</v>
      </c>
      <c r="C246" s="62" t="s">
        <v>309</v>
      </c>
      <c r="D246" s="62">
        <v>20220902</v>
      </c>
      <c r="E246" s="63">
        <v>249.78</v>
      </c>
      <c r="F246" s="62" t="s">
        <v>942</v>
      </c>
      <c r="G246" s="62" t="s">
        <v>767</v>
      </c>
    </row>
    <row r="247" spans="1:7" ht="89.25" x14ac:dyDescent="0.25">
      <c r="A247" s="62" t="s">
        <v>943</v>
      </c>
      <c r="B247" s="63">
        <v>12.2</v>
      </c>
      <c r="C247" s="62" t="s">
        <v>309</v>
      </c>
      <c r="D247" s="62">
        <v>20220902</v>
      </c>
      <c r="E247" s="63">
        <v>12.2</v>
      </c>
      <c r="F247" s="62" t="s">
        <v>944</v>
      </c>
      <c r="G247" s="62" t="s">
        <v>770</v>
      </c>
    </row>
    <row r="248" spans="1:7" ht="89.25" x14ac:dyDescent="0.25">
      <c r="A248" s="62" t="s">
        <v>945</v>
      </c>
      <c r="B248" s="63">
        <v>249.78</v>
      </c>
      <c r="C248" s="62" t="s">
        <v>309</v>
      </c>
      <c r="D248" s="62">
        <v>20220902</v>
      </c>
      <c r="E248" s="63">
        <v>249.78</v>
      </c>
      <c r="F248" s="62" t="s">
        <v>946</v>
      </c>
      <c r="G248" s="62" t="s">
        <v>767</v>
      </c>
    </row>
    <row r="249" spans="1:7" ht="89.25" x14ac:dyDescent="0.25">
      <c r="A249" s="62" t="s">
        <v>947</v>
      </c>
      <c r="B249" s="63">
        <v>12.2</v>
      </c>
      <c r="C249" s="62" t="s">
        <v>309</v>
      </c>
      <c r="D249" s="62">
        <v>20220902</v>
      </c>
      <c r="E249" s="63">
        <v>12.2</v>
      </c>
      <c r="F249" s="62" t="s">
        <v>948</v>
      </c>
      <c r="G249" s="62" t="s">
        <v>770</v>
      </c>
    </row>
    <row r="250" spans="1:7" ht="89.25" x14ac:dyDescent="0.25">
      <c r="A250" s="62" t="s">
        <v>949</v>
      </c>
      <c r="B250" s="63">
        <v>249.78</v>
      </c>
      <c r="C250" s="62" t="s">
        <v>309</v>
      </c>
      <c r="D250" s="62">
        <v>20220902</v>
      </c>
      <c r="E250" s="63">
        <v>249.78</v>
      </c>
      <c r="F250" s="62" t="s">
        <v>950</v>
      </c>
      <c r="G250" s="62" t="s">
        <v>767</v>
      </c>
    </row>
    <row r="251" spans="1:7" ht="89.25" x14ac:dyDescent="0.25">
      <c r="A251" s="62" t="s">
        <v>951</v>
      </c>
      <c r="B251" s="63">
        <v>12.2</v>
      </c>
      <c r="C251" s="62" t="s">
        <v>309</v>
      </c>
      <c r="D251" s="62">
        <v>20220902</v>
      </c>
      <c r="E251" s="63">
        <v>12.2</v>
      </c>
      <c r="F251" s="62" t="s">
        <v>952</v>
      </c>
      <c r="G251" s="62" t="s">
        <v>770</v>
      </c>
    </row>
    <row r="252" spans="1:7" ht="89.25" x14ac:dyDescent="0.25">
      <c r="A252" s="62" t="s">
        <v>953</v>
      </c>
      <c r="B252" s="63">
        <v>249.78</v>
      </c>
      <c r="C252" s="62" t="s">
        <v>309</v>
      </c>
      <c r="D252" s="62">
        <v>20220902</v>
      </c>
      <c r="E252" s="63">
        <v>249.78</v>
      </c>
      <c r="F252" s="62" t="s">
        <v>954</v>
      </c>
      <c r="G252" s="62" t="s">
        <v>767</v>
      </c>
    </row>
    <row r="253" spans="1:7" ht="89.25" x14ac:dyDescent="0.25">
      <c r="A253" s="62" t="s">
        <v>955</v>
      </c>
      <c r="B253" s="63">
        <v>12.2</v>
      </c>
      <c r="C253" s="62" t="s">
        <v>309</v>
      </c>
      <c r="D253" s="62">
        <v>20220902</v>
      </c>
      <c r="E253" s="63">
        <v>12.2</v>
      </c>
      <c r="F253" s="62" t="s">
        <v>956</v>
      </c>
      <c r="G253" s="62" t="s">
        <v>770</v>
      </c>
    </row>
    <row r="254" spans="1:7" ht="63.75" x14ac:dyDescent="0.25">
      <c r="A254" s="62" t="s">
        <v>957</v>
      </c>
      <c r="B254" s="63">
        <v>197.5</v>
      </c>
      <c r="C254" s="62" t="s">
        <v>309</v>
      </c>
      <c r="D254" s="62">
        <v>20220906</v>
      </c>
      <c r="E254" s="63">
        <v>197.5</v>
      </c>
      <c r="F254" s="62" t="s">
        <v>958</v>
      </c>
      <c r="G254" s="62" t="s">
        <v>307</v>
      </c>
    </row>
    <row r="255" spans="1:7" ht="63.75" x14ac:dyDescent="0.25">
      <c r="A255" s="62" t="s">
        <v>959</v>
      </c>
      <c r="B255" s="63">
        <v>15.86</v>
      </c>
      <c r="C255" s="62" t="s">
        <v>309</v>
      </c>
      <c r="D255" s="62">
        <v>20220906</v>
      </c>
      <c r="E255" s="63">
        <v>15.86</v>
      </c>
      <c r="F255" s="62" t="s">
        <v>960</v>
      </c>
      <c r="G255" s="62" t="s">
        <v>313</v>
      </c>
    </row>
    <row r="256" spans="1:7" ht="63.75" x14ac:dyDescent="0.25">
      <c r="A256" s="62" t="s">
        <v>961</v>
      </c>
      <c r="B256" s="63">
        <v>15.8</v>
      </c>
      <c r="C256" s="62" t="s">
        <v>309</v>
      </c>
      <c r="D256" s="62">
        <v>20220906</v>
      </c>
      <c r="E256" s="63">
        <v>15.8</v>
      </c>
      <c r="F256" s="62" t="s">
        <v>962</v>
      </c>
      <c r="G256" s="62" t="s">
        <v>307</v>
      </c>
    </row>
    <row r="257" spans="1:7" ht="63.75" x14ac:dyDescent="0.25">
      <c r="A257" s="62" t="s">
        <v>963</v>
      </c>
      <c r="B257" s="63">
        <v>2.44</v>
      </c>
      <c r="C257" s="62" t="s">
        <v>309</v>
      </c>
      <c r="D257" s="62">
        <v>20220906</v>
      </c>
      <c r="E257" s="63">
        <v>2.44</v>
      </c>
      <c r="F257" s="62" t="s">
        <v>964</v>
      </c>
      <c r="G257" s="62" t="s">
        <v>313</v>
      </c>
    </row>
    <row r="258" spans="1:7" ht="63.75" x14ac:dyDescent="0.25">
      <c r="A258" s="62" t="s">
        <v>965</v>
      </c>
      <c r="B258" s="63">
        <v>1099.0999999999999</v>
      </c>
      <c r="C258" s="62" t="s">
        <v>309</v>
      </c>
      <c r="D258" s="62">
        <v>20220907</v>
      </c>
      <c r="E258" s="63">
        <v>1099.0999999999999</v>
      </c>
      <c r="F258" s="62" t="s">
        <v>966</v>
      </c>
      <c r="G258" s="62" t="s">
        <v>307</v>
      </c>
    </row>
    <row r="259" spans="1:7" ht="63.75" x14ac:dyDescent="0.25">
      <c r="A259" s="62" t="s">
        <v>967</v>
      </c>
      <c r="B259" s="63">
        <v>28.06</v>
      </c>
      <c r="C259" s="62" t="s">
        <v>309</v>
      </c>
      <c r="D259" s="62">
        <v>20220907</v>
      </c>
      <c r="E259" s="63">
        <v>28.06</v>
      </c>
      <c r="F259" s="62" t="s">
        <v>968</v>
      </c>
      <c r="G259" s="62" t="s">
        <v>313</v>
      </c>
    </row>
    <row r="260" spans="1:7" ht="63.75" x14ac:dyDescent="0.25">
      <c r="A260" s="62" t="s">
        <v>969</v>
      </c>
      <c r="B260" s="63">
        <v>315.89999999999998</v>
      </c>
      <c r="C260" s="62" t="s">
        <v>309</v>
      </c>
      <c r="D260" s="62">
        <v>20220908</v>
      </c>
      <c r="E260" s="63">
        <v>315.89999999999998</v>
      </c>
      <c r="F260" s="62" t="s">
        <v>970</v>
      </c>
      <c r="G260" s="62" t="s">
        <v>307</v>
      </c>
    </row>
    <row r="261" spans="1:7" ht="63.75" x14ac:dyDescent="0.25">
      <c r="A261" s="62" t="s">
        <v>971</v>
      </c>
      <c r="B261" s="63">
        <v>15.86</v>
      </c>
      <c r="C261" s="62" t="s">
        <v>309</v>
      </c>
      <c r="D261" s="62">
        <v>20220908</v>
      </c>
      <c r="E261" s="63">
        <v>15.86</v>
      </c>
      <c r="F261" s="62" t="s">
        <v>972</v>
      </c>
      <c r="G261" s="62" t="s">
        <v>313</v>
      </c>
    </row>
    <row r="262" spans="1:7" ht="76.5" x14ac:dyDescent="0.25">
      <c r="A262" s="62" t="s">
        <v>973</v>
      </c>
      <c r="B262" s="63">
        <v>264.7</v>
      </c>
      <c r="C262" s="62" t="s">
        <v>680</v>
      </c>
      <c r="D262" s="62">
        <v>20220908</v>
      </c>
      <c r="E262" s="63">
        <v>264.7</v>
      </c>
      <c r="F262" s="62" t="s">
        <v>974</v>
      </c>
      <c r="G262" s="62" t="s">
        <v>975</v>
      </c>
    </row>
    <row r="263" spans="1:7" ht="63.75" x14ac:dyDescent="0.25">
      <c r="A263" s="62" t="s">
        <v>976</v>
      </c>
      <c r="B263" s="63">
        <v>18300</v>
      </c>
      <c r="C263" s="62" t="s">
        <v>566</v>
      </c>
      <c r="D263" s="62">
        <v>20220101</v>
      </c>
      <c r="E263" s="63">
        <v>18300</v>
      </c>
      <c r="F263" s="62" t="s">
        <v>977</v>
      </c>
      <c r="G263" s="62" t="s">
        <v>568</v>
      </c>
    </row>
    <row r="264" spans="1:7" ht="63.75" x14ac:dyDescent="0.25">
      <c r="A264" s="62" t="s">
        <v>978</v>
      </c>
      <c r="B264" s="63">
        <v>3050</v>
      </c>
      <c r="C264" s="62" t="s">
        <v>566</v>
      </c>
      <c r="D264" s="62">
        <v>20220101</v>
      </c>
      <c r="E264" s="63">
        <v>3050</v>
      </c>
      <c r="F264" s="62" t="s">
        <v>979</v>
      </c>
      <c r="G264" s="62" t="s">
        <v>568</v>
      </c>
    </row>
    <row r="265" spans="1:7" ht="89.25" x14ac:dyDescent="0.25">
      <c r="A265" s="62" t="s">
        <v>980</v>
      </c>
      <c r="B265" s="63">
        <v>250.04</v>
      </c>
      <c r="C265" s="62" t="s">
        <v>309</v>
      </c>
      <c r="D265" s="62">
        <v>20220908</v>
      </c>
      <c r="E265" s="63">
        <v>250.04</v>
      </c>
      <c r="F265" s="62" t="s">
        <v>981</v>
      </c>
      <c r="G265" s="62" t="s">
        <v>975</v>
      </c>
    </row>
    <row r="266" spans="1:7" ht="89.25" x14ac:dyDescent="0.25">
      <c r="A266" s="62" t="s">
        <v>982</v>
      </c>
      <c r="B266" s="63">
        <v>12.2</v>
      </c>
      <c r="C266" s="62" t="s">
        <v>309</v>
      </c>
      <c r="D266" s="62">
        <v>20220908</v>
      </c>
      <c r="E266" s="63">
        <v>12.2</v>
      </c>
      <c r="F266" s="62" t="s">
        <v>983</v>
      </c>
      <c r="G266" s="62" t="s">
        <v>770</v>
      </c>
    </row>
    <row r="267" spans="1:7" ht="76.5" x14ac:dyDescent="0.25">
      <c r="A267" s="62" t="s">
        <v>984</v>
      </c>
      <c r="B267" s="63">
        <v>380</v>
      </c>
      <c r="C267" s="62" t="s">
        <v>309</v>
      </c>
      <c r="D267" s="62">
        <v>20220908</v>
      </c>
      <c r="E267" s="63">
        <v>380</v>
      </c>
      <c r="F267" s="62" t="s">
        <v>985</v>
      </c>
      <c r="G267" s="62" t="s">
        <v>307</v>
      </c>
    </row>
    <row r="268" spans="1:7" ht="76.5" x14ac:dyDescent="0.25">
      <c r="A268" s="62" t="s">
        <v>986</v>
      </c>
      <c r="B268" s="63">
        <v>15.86</v>
      </c>
      <c r="C268" s="62" t="s">
        <v>309</v>
      </c>
      <c r="D268" s="62">
        <v>20220908</v>
      </c>
      <c r="E268" s="63">
        <v>15.86</v>
      </c>
      <c r="F268" s="62" t="s">
        <v>987</v>
      </c>
      <c r="G268" s="62" t="s">
        <v>313</v>
      </c>
    </row>
    <row r="269" spans="1:7" ht="89.25" x14ac:dyDescent="0.25">
      <c r="A269" s="62" t="s">
        <v>988</v>
      </c>
      <c r="B269" s="63">
        <v>250.04</v>
      </c>
      <c r="C269" s="62" t="s">
        <v>309</v>
      </c>
      <c r="D269" s="62">
        <v>20220909</v>
      </c>
      <c r="E269" s="63">
        <v>250.04</v>
      </c>
      <c r="F269" s="62" t="s">
        <v>989</v>
      </c>
      <c r="G269" s="62" t="s">
        <v>767</v>
      </c>
    </row>
    <row r="270" spans="1:7" ht="89.25" x14ac:dyDescent="0.25">
      <c r="A270" s="62" t="s">
        <v>990</v>
      </c>
      <c r="B270" s="63">
        <v>12.2</v>
      </c>
      <c r="C270" s="62" t="s">
        <v>309</v>
      </c>
      <c r="D270" s="62">
        <v>20220909</v>
      </c>
      <c r="E270" s="63">
        <v>12.2</v>
      </c>
      <c r="F270" s="62" t="s">
        <v>991</v>
      </c>
      <c r="G270" s="62" t="s">
        <v>770</v>
      </c>
    </row>
    <row r="271" spans="1:7" ht="89.25" x14ac:dyDescent="0.25">
      <c r="A271" s="62" t="s">
        <v>992</v>
      </c>
      <c r="B271" s="63">
        <v>223.78</v>
      </c>
      <c r="C271" s="62" t="s">
        <v>309</v>
      </c>
      <c r="D271" s="62">
        <v>20220909</v>
      </c>
      <c r="E271" s="63">
        <v>223.78</v>
      </c>
      <c r="F271" s="62" t="s">
        <v>993</v>
      </c>
      <c r="G271" s="62" t="s">
        <v>767</v>
      </c>
    </row>
    <row r="272" spans="1:7" ht="89.25" x14ac:dyDescent="0.25">
      <c r="A272" s="62" t="s">
        <v>994</v>
      </c>
      <c r="B272" s="63">
        <v>9.76</v>
      </c>
      <c r="C272" s="62" t="s">
        <v>309</v>
      </c>
      <c r="D272" s="62">
        <v>20220909</v>
      </c>
      <c r="E272" s="63">
        <v>9.76</v>
      </c>
      <c r="F272" s="62" t="s">
        <v>995</v>
      </c>
      <c r="G272" s="62" t="s">
        <v>770</v>
      </c>
    </row>
    <row r="273" spans="1:7" ht="89.25" x14ac:dyDescent="0.25">
      <c r="A273" s="62" t="s">
        <v>996</v>
      </c>
      <c r="B273" s="63">
        <v>252.04</v>
      </c>
      <c r="C273" s="62" t="s">
        <v>309</v>
      </c>
      <c r="D273" s="62">
        <v>20220909</v>
      </c>
      <c r="E273" s="63">
        <v>252.04</v>
      </c>
      <c r="F273" s="62" t="s">
        <v>997</v>
      </c>
      <c r="G273" s="62" t="s">
        <v>975</v>
      </c>
    </row>
    <row r="274" spans="1:7" ht="89.25" x14ac:dyDescent="0.25">
      <c r="A274" s="62" t="s">
        <v>998</v>
      </c>
      <c r="B274" s="63">
        <v>12.2</v>
      </c>
      <c r="C274" s="62" t="s">
        <v>309</v>
      </c>
      <c r="D274" s="62">
        <v>20220909</v>
      </c>
      <c r="E274" s="63">
        <v>12.2</v>
      </c>
      <c r="F274" s="62" t="s">
        <v>999</v>
      </c>
      <c r="G274" s="62" t="s">
        <v>770</v>
      </c>
    </row>
    <row r="275" spans="1:7" ht="63.75" x14ac:dyDescent="0.25">
      <c r="A275" s="62" t="s">
        <v>1000</v>
      </c>
      <c r="B275" s="63">
        <v>536.44000000000005</v>
      </c>
      <c r="C275" s="62" t="s">
        <v>309</v>
      </c>
      <c r="D275" s="62">
        <v>20220913</v>
      </c>
      <c r="E275" s="63">
        <v>536.44000000000005</v>
      </c>
      <c r="F275" s="62" t="s">
        <v>1001</v>
      </c>
      <c r="G275" s="62" t="s">
        <v>307</v>
      </c>
    </row>
    <row r="276" spans="1:7" ht="63.75" x14ac:dyDescent="0.25">
      <c r="A276" s="62" t="s">
        <v>1002</v>
      </c>
      <c r="B276" s="63">
        <v>15.86</v>
      </c>
      <c r="C276" s="62" t="s">
        <v>309</v>
      </c>
      <c r="D276" s="62">
        <v>20220913</v>
      </c>
      <c r="E276" s="63">
        <v>15.86</v>
      </c>
      <c r="F276" s="62" t="s">
        <v>1003</v>
      </c>
      <c r="G276" s="62" t="s">
        <v>313</v>
      </c>
    </row>
    <row r="277" spans="1:7" ht="89.25" x14ac:dyDescent="0.25">
      <c r="A277" s="62" t="s">
        <v>1004</v>
      </c>
      <c r="B277" s="63">
        <v>122</v>
      </c>
      <c r="C277" s="62" t="s">
        <v>1005</v>
      </c>
      <c r="D277" s="62">
        <v>20220913</v>
      </c>
      <c r="E277" s="63">
        <v>122</v>
      </c>
      <c r="F277" s="62" t="s">
        <v>1006</v>
      </c>
      <c r="G277" s="62" t="s">
        <v>1007</v>
      </c>
    </row>
    <row r="278" spans="1:7" ht="89.25" x14ac:dyDescent="0.25">
      <c r="A278" s="62" t="s">
        <v>1008</v>
      </c>
      <c r="B278" s="63">
        <v>122</v>
      </c>
      <c r="C278" s="62" t="s">
        <v>1005</v>
      </c>
      <c r="D278" s="62">
        <v>20220913</v>
      </c>
      <c r="E278" s="63">
        <v>122</v>
      </c>
      <c r="F278" s="62" t="s">
        <v>1009</v>
      </c>
      <c r="G278" s="62" t="s">
        <v>1010</v>
      </c>
    </row>
    <row r="279" spans="1:7" ht="63.75" x14ac:dyDescent="0.25">
      <c r="A279" s="62" t="s">
        <v>1011</v>
      </c>
      <c r="B279" s="63">
        <v>1880.85</v>
      </c>
      <c r="C279" s="62" t="s">
        <v>309</v>
      </c>
      <c r="D279" s="62">
        <v>20220914</v>
      </c>
      <c r="E279" s="63">
        <v>1880.85</v>
      </c>
      <c r="F279" s="62" t="s">
        <v>1012</v>
      </c>
      <c r="G279" s="62" t="s">
        <v>307</v>
      </c>
    </row>
    <row r="280" spans="1:7" ht="76.5" x14ac:dyDescent="0.25">
      <c r="A280" s="62" t="s">
        <v>1013</v>
      </c>
      <c r="B280" s="63">
        <v>21.96</v>
      </c>
      <c r="C280" s="62" t="s">
        <v>309</v>
      </c>
      <c r="D280" s="62">
        <v>20220914</v>
      </c>
      <c r="E280" s="63">
        <v>21.96</v>
      </c>
      <c r="F280" s="62" t="s">
        <v>1014</v>
      </c>
      <c r="G280" s="62" t="s">
        <v>313</v>
      </c>
    </row>
    <row r="281" spans="1:7" ht="63.75" x14ac:dyDescent="0.25">
      <c r="A281" s="62" t="s">
        <v>1015</v>
      </c>
      <c r="B281" s="63">
        <v>753.6</v>
      </c>
      <c r="C281" s="62" t="s">
        <v>309</v>
      </c>
      <c r="D281" s="62">
        <v>20220914</v>
      </c>
      <c r="E281" s="63">
        <v>753.6</v>
      </c>
      <c r="F281" s="62" t="s">
        <v>1016</v>
      </c>
      <c r="G281" s="62" t="s">
        <v>611</v>
      </c>
    </row>
    <row r="282" spans="1:7" ht="76.5" x14ac:dyDescent="0.25">
      <c r="A282" s="62" t="s">
        <v>1017</v>
      </c>
      <c r="B282" s="63">
        <v>15.86</v>
      </c>
      <c r="C282" s="62" t="s">
        <v>309</v>
      </c>
      <c r="D282" s="62">
        <v>20220914</v>
      </c>
      <c r="E282" s="63">
        <v>15.86</v>
      </c>
      <c r="F282" s="62" t="s">
        <v>1018</v>
      </c>
      <c r="G282" s="62" t="s">
        <v>614</v>
      </c>
    </row>
    <row r="283" spans="1:7" ht="51" x14ac:dyDescent="0.25">
      <c r="A283" s="62" t="s">
        <v>1019</v>
      </c>
      <c r="B283" s="63">
        <v>79.099999999999994</v>
      </c>
      <c r="C283" s="62" t="s">
        <v>309</v>
      </c>
      <c r="D283" s="62">
        <v>20220915</v>
      </c>
      <c r="E283" s="63">
        <v>79.099999999999994</v>
      </c>
      <c r="F283" s="62" t="s">
        <v>1020</v>
      </c>
      <c r="G283" s="62" t="s">
        <v>307</v>
      </c>
    </row>
    <row r="284" spans="1:7" ht="63.75" x14ac:dyDescent="0.25">
      <c r="A284" s="62" t="s">
        <v>1021</v>
      </c>
      <c r="B284" s="63">
        <v>6.1</v>
      </c>
      <c r="C284" s="62" t="s">
        <v>309</v>
      </c>
      <c r="D284" s="62">
        <v>20220915</v>
      </c>
      <c r="E284" s="63">
        <v>6.1</v>
      </c>
      <c r="F284" s="62" t="s">
        <v>1022</v>
      </c>
      <c r="G284" s="62" t="s">
        <v>313</v>
      </c>
    </row>
    <row r="285" spans="1:7" ht="51" x14ac:dyDescent="0.25">
      <c r="A285" s="62" t="s">
        <v>1023</v>
      </c>
      <c r="B285" s="63">
        <v>144.80000000000001</v>
      </c>
      <c r="C285" s="62" t="s">
        <v>309</v>
      </c>
      <c r="D285" s="62">
        <v>20220915</v>
      </c>
      <c r="E285" s="63">
        <v>144.80000000000001</v>
      </c>
      <c r="F285" s="62" t="s">
        <v>1024</v>
      </c>
      <c r="G285" s="62" t="s">
        <v>307</v>
      </c>
    </row>
    <row r="286" spans="1:7" ht="63.75" x14ac:dyDescent="0.25">
      <c r="A286" s="62" t="s">
        <v>1025</v>
      </c>
      <c r="B286" s="63">
        <v>191.3</v>
      </c>
      <c r="C286" s="62" t="s">
        <v>878</v>
      </c>
      <c r="D286" s="62">
        <v>20220916</v>
      </c>
      <c r="E286" s="63">
        <v>191.3</v>
      </c>
      <c r="F286" s="62" t="s">
        <v>1026</v>
      </c>
      <c r="G286" s="62" t="s">
        <v>880</v>
      </c>
    </row>
    <row r="287" spans="1:7" ht="76.5" x14ac:dyDescent="0.25">
      <c r="A287" s="62" t="s">
        <v>1027</v>
      </c>
      <c r="B287" s="63">
        <v>245.78</v>
      </c>
      <c r="C287" s="62" t="s">
        <v>309</v>
      </c>
      <c r="D287" s="62">
        <v>20220916</v>
      </c>
      <c r="E287" s="63">
        <v>245.78</v>
      </c>
      <c r="F287" s="62" t="s">
        <v>1028</v>
      </c>
      <c r="G287" s="62" t="s">
        <v>880</v>
      </c>
    </row>
    <row r="288" spans="1:7" ht="76.5" x14ac:dyDescent="0.25">
      <c r="A288" s="62" t="s">
        <v>1029</v>
      </c>
      <c r="B288" s="63">
        <v>12.2</v>
      </c>
      <c r="C288" s="62" t="s">
        <v>309</v>
      </c>
      <c r="D288" s="62">
        <v>20220916</v>
      </c>
      <c r="E288" s="63">
        <v>12.2</v>
      </c>
      <c r="F288" s="62" t="s">
        <v>1030</v>
      </c>
      <c r="G288" s="62" t="s">
        <v>885</v>
      </c>
    </row>
    <row r="289" spans="1:7" ht="76.5" x14ac:dyDescent="0.25">
      <c r="A289" s="62" t="s">
        <v>1031</v>
      </c>
      <c r="B289" s="63">
        <v>210.24</v>
      </c>
      <c r="C289" s="62" t="s">
        <v>309</v>
      </c>
      <c r="D289" s="62">
        <v>20220916</v>
      </c>
      <c r="E289" s="63">
        <v>210.24</v>
      </c>
      <c r="F289" s="62" t="s">
        <v>1032</v>
      </c>
      <c r="G289" s="62" t="s">
        <v>880</v>
      </c>
    </row>
    <row r="290" spans="1:7" ht="76.5" x14ac:dyDescent="0.25">
      <c r="A290" s="62" t="s">
        <v>1033</v>
      </c>
      <c r="B290" s="63">
        <v>12.2</v>
      </c>
      <c r="C290" s="62" t="s">
        <v>309</v>
      </c>
      <c r="D290" s="62">
        <v>20220916</v>
      </c>
      <c r="E290" s="63">
        <v>12.2</v>
      </c>
      <c r="F290" s="62" t="s">
        <v>1034</v>
      </c>
      <c r="G290" s="62" t="s">
        <v>885</v>
      </c>
    </row>
    <row r="291" spans="1:7" ht="76.5" x14ac:dyDescent="0.25">
      <c r="A291" s="62" t="s">
        <v>1035</v>
      </c>
      <c r="B291" s="63">
        <v>111.1</v>
      </c>
      <c r="C291" s="62" t="s">
        <v>1036</v>
      </c>
      <c r="D291" s="62">
        <v>20220916</v>
      </c>
      <c r="E291" s="63">
        <v>111.1</v>
      </c>
      <c r="F291" s="62" t="s">
        <v>1037</v>
      </c>
      <c r="G291" s="62" t="s">
        <v>1038</v>
      </c>
    </row>
    <row r="292" spans="1:7" ht="76.5" x14ac:dyDescent="0.25">
      <c r="A292" s="62" t="s">
        <v>1039</v>
      </c>
      <c r="B292" s="63">
        <v>18.89</v>
      </c>
      <c r="C292" s="62" t="s">
        <v>309</v>
      </c>
      <c r="D292" s="62">
        <v>20220916</v>
      </c>
      <c r="E292" s="63">
        <v>18.89</v>
      </c>
      <c r="F292" s="62" t="s">
        <v>1040</v>
      </c>
      <c r="G292" s="62" t="s">
        <v>1038</v>
      </c>
    </row>
    <row r="293" spans="1:7" ht="76.5" x14ac:dyDescent="0.25">
      <c r="A293" s="62" t="s">
        <v>1041</v>
      </c>
      <c r="B293" s="63">
        <v>2.44</v>
      </c>
      <c r="C293" s="62" t="s">
        <v>309</v>
      </c>
      <c r="D293" s="62">
        <v>20220916</v>
      </c>
      <c r="E293" s="63">
        <v>2.44</v>
      </c>
      <c r="F293" s="62" t="s">
        <v>1042</v>
      </c>
      <c r="G293" s="62" t="s">
        <v>885</v>
      </c>
    </row>
    <row r="294" spans="1:7" ht="63.75" x14ac:dyDescent="0.25">
      <c r="A294" s="62" t="s">
        <v>1043</v>
      </c>
      <c r="B294" s="63">
        <v>243.78</v>
      </c>
      <c r="C294" s="62" t="s">
        <v>309</v>
      </c>
      <c r="D294" s="62">
        <v>20220919</v>
      </c>
      <c r="E294" s="63">
        <v>243.78</v>
      </c>
      <c r="F294" s="62" t="s">
        <v>1044</v>
      </c>
      <c r="G294" s="62" t="s">
        <v>880</v>
      </c>
    </row>
    <row r="295" spans="1:7" ht="63.75" x14ac:dyDescent="0.25">
      <c r="A295" s="62" t="s">
        <v>1045</v>
      </c>
      <c r="B295" s="63">
        <v>12.2</v>
      </c>
      <c r="C295" s="62" t="s">
        <v>309</v>
      </c>
      <c r="D295" s="62">
        <v>20220919</v>
      </c>
      <c r="E295" s="63">
        <v>12.2</v>
      </c>
      <c r="F295" s="62" t="s">
        <v>1046</v>
      </c>
      <c r="G295" s="62" t="s">
        <v>885</v>
      </c>
    </row>
    <row r="296" spans="1:7" ht="51" x14ac:dyDescent="0.25">
      <c r="A296" s="62" t="s">
        <v>1047</v>
      </c>
      <c r="B296" s="63">
        <v>2550</v>
      </c>
      <c r="C296" s="62" t="s">
        <v>1048</v>
      </c>
      <c r="D296" s="62">
        <v>20220919</v>
      </c>
      <c r="E296" s="63">
        <v>400</v>
      </c>
      <c r="F296" s="62" t="s">
        <v>1049</v>
      </c>
      <c r="G296" s="62" t="s">
        <v>618</v>
      </c>
    </row>
    <row r="297" spans="1:7" ht="63.75" x14ac:dyDescent="0.25">
      <c r="A297" s="62" t="s">
        <v>1050</v>
      </c>
      <c r="B297" s="63">
        <v>503.88</v>
      </c>
      <c r="C297" s="62" t="s">
        <v>1051</v>
      </c>
      <c r="D297" s="62">
        <v>20220919</v>
      </c>
      <c r="E297" s="63">
        <v>503.88</v>
      </c>
      <c r="F297" s="62" t="s">
        <v>1052</v>
      </c>
      <c r="G297" s="62" t="s">
        <v>588</v>
      </c>
    </row>
    <row r="298" spans="1:7" ht="63.75" x14ac:dyDescent="0.25">
      <c r="A298" s="62" t="s">
        <v>1053</v>
      </c>
      <c r="B298" s="63">
        <v>184</v>
      </c>
      <c r="C298" s="62" t="s">
        <v>309</v>
      </c>
      <c r="D298" s="62">
        <v>20220920</v>
      </c>
      <c r="E298" s="63">
        <v>184</v>
      </c>
      <c r="F298" s="62" t="s">
        <v>1054</v>
      </c>
      <c r="G298" s="62" t="s">
        <v>307</v>
      </c>
    </row>
    <row r="299" spans="1:7" ht="63.75" x14ac:dyDescent="0.25">
      <c r="A299" s="62" t="s">
        <v>1055</v>
      </c>
      <c r="B299" s="63">
        <v>6.1</v>
      </c>
      <c r="C299" s="62" t="s">
        <v>309</v>
      </c>
      <c r="D299" s="62">
        <v>20220920</v>
      </c>
      <c r="E299" s="63">
        <v>6.1</v>
      </c>
      <c r="F299" s="62" t="s">
        <v>1056</v>
      </c>
      <c r="G299" s="62" t="s">
        <v>313</v>
      </c>
    </row>
    <row r="300" spans="1:7" ht="89.25" x14ac:dyDescent="0.25">
      <c r="A300" s="62" t="s">
        <v>1057</v>
      </c>
      <c r="B300" s="63">
        <v>16139.17</v>
      </c>
      <c r="C300" s="62" t="s">
        <v>901</v>
      </c>
      <c r="D300" s="62">
        <v>20220101</v>
      </c>
      <c r="E300" s="63">
        <v>8069.53</v>
      </c>
      <c r="F300" s="62" t="s">
        <v>1058</v>
      </c>
      <c r="G300" s="62" t="s">
        <v>1059</v>
      </c>
    </row>
    <row r="301" spans="1:7" ht="89.25" x14ac:dyDescent="0.25">
      <c r="A301" s="62" t="s">
        <v>1060</v>
      </c>
      <c r="B301" s="63">
        <v>3683.33</v>
      </c>
      <c r="C301" s="62" t="s">
        <v>359</v>
      </c>
      <c r="D301" s="62">
        <v>20220101</v>
      </c>
      <c r="E301" s="63">
        <v>3683.33</v>
      </c>
      <c r="F301" s="62" t="s">
        <v>1061</v>
      </c>
      <c r="G301" s="62" t="s">
        <v>1062</v>
      </c>
    </row>
    <row r="302" spans="1:7" ht="89.25" x14ac:dyDescent="0.25">
      <c r="A302" s="62" t="s">
        <v>1063</v>
      </c>
      <c r="B302" s="63">
        <v>44.17</v>
      </c>
      <c r="C302" s="62" t="s">
        <v>355</v>
      </c>
      <c r="D302" s="62">
        <v>20220101</v>
      </c>
      <c r="E302" s="63">
        <v>44.17</v>
      </c>
      <c r="F302" s="62" t="s">
        <v>1064</v>
      </c>
      <c r="G302" s="62" t="s">
        <v>1065</v>
      </c>
    </row>
    <row r="303" spans="1:7" ht="51" x14ac:dyDescent="0.25">
      <c r="A303" s="62" t="s">
        <v>1066</v>
      </c>
      <c r="B303" s="63">
        <v>71.45</v>
      </c>
      <c r="C303" s="62" t="s">
        <v>462</v>
      </c>
      <c r="D303" s="62">
        <v>20220923</v>
      </c>
      <c r="E303" s="63">
        <v>12.89</v>
      </c>
      <c r="F303" s="62" t="s">
        <v>1067</v>
      </c>
      <c r="G303" s="62" t="s">
        <v>1068</v>
      </c>
    </row>
    <row r="304" spans="1:7" ht="76.5" x14ac:dyDescent="0.25">
      <c r="A304" s="62" t="s">
        <v>1069</v>
      </c>
      <c r="B304" s="63">
        <v>476.4</v>
      </c>
      <c r="C304" s="62" t="s">
        <v>309</v>
      </c>
      <c r="D304" s="62">
        <v>20220923</v>
      </c>
      <c r="E304" s="63">
        <v>476.4</v>
      </c>
      <c r="F304" s="62" t="s">
        <v>1070</v>
      </c>
      <c r="G304" s="62" t="s">
        <v>1071</v>
      </c>
    </row>
    <row r="305" spans="1:7" ht="76.5" x14ac:dyDescent="0.25">
      <c r="A305" s="62" t="s">
        <v>1072</v>
      </c>
      <c r="B305" s="63">
        <v>15.86</v>
      </c>
      <c r="C305" s="62" t="s">
        <v>309</v>
      </c>
      <c r="D305" s="62">
        <v>20220923</v>
      </c>
      <c r="E305" s="63">
        <v>15.86</v>
      </c>
      <c r="F305" s="62" t="s">
        <v>1073</v>
      </c>
      <c r="G305" s="62" t="s">
        <v>1074</v>
      </c>
    </row>
    <row r="306" spans="1:7" ht="63.75" x14ac:dyDescent="0.25">
      <c r="A306" s="62" t="s">
        <v>1075</v>
      </c>
      <c r="B306" s="63">
        <v>3899.28</v>
      </c>
      <c r="C306" s="62" t="s">
        <v>309</v>
      </c>
      <c r="D306" s="62">
        <v>20220926</v>
      </c>
      <c r="E306" s="63">
        <v>3899.28</v>
      </c>
      <c r="F306" s="62" t="s">
        <v>1076</v>
      </c>
      <c r="G306" s="62" t="s">
        <v>307</v>
      </c>
    </row>
    <row r="307" spans="1:7" ht="63.75" x14ac:dyDescent="0.25">
      <c r="A307" s="62" t="s">
        <v>1077</v>
      </c>
      <c r="B307" s="63">
        <v>28.76</v>
      </c>
      <c r="C307" s="62" t="s">
        <v>309</v>
      </c>
      <c r="D307" s="62">
        <v>20220926</v>
      </c>
      <c r="E307" s="63">
        <v>28.76</v>
      </c>
      <c r="F307" s="62" t="s">
        <v>1078</v>
      </c>
      <c r="G307" s="62" t="s">
        <v>313</v>
      </c>
    </row>
    <row r="308" spans="1:7" ht="63.75" x14ac:dyDescent="0.25">
      <c r="A308" s="62" t="s">
        <v>1079</v>
      </c>
      <c r="B308" s="63">
        <v>2.44</v>
      </c>
      <c r="C308" s="62" t="s">
        <v>309</v>
      </c>
      <c r="D308" s="62">
        <v>20220926</v>
      </c>
      <c r="E308" s="63">
        <v>2.44</v>
      </c>
      <c r="F308" s="62" t="s">
        <v>1080</v>
      </c>
      <c r="G308" s="62" t="s">
        <v>614</v>
      </c>
    </row>
    <row r="309" spans="1:7" ht="89.25" x14ac:dyDescent="0.25">
      <c r="A309" s="62" t="s">
        <v>1081</v>
      </c>
      <c r="B309" s="63">
        <v>14000</v>
      </c>
      <c r="C309" s="62" t="s">
        <v>1082</v>
      </c>
      <c r="D309" s="62">
        <v>20220929</v>
      </c>
      <c r="E309" s="63">
        <v>14000</v>
      </c>
      <c r="F309" s="62" t="s">
        <v>1083</v>
      </c>
      <c r="G309" s="62" t="s">
        <v>618</v>
      </c>
    </row>
    <row r="310" spans="1:7" ht="51" x14ac:dyDescent="0.25">
      <c r="A310" s="62" t="s">
        <v>1084</v>
      </c>
      <c r="B310" s="63">
        <v>14640</v>
      </c>
      <c r="C310" s="62" t="s">
        <v>1085</v>
      </c>
      <c r="D310" s="62">
        <v>20220930</v>
      </c>
      <c r="E310" s="63">
        <v>9760</v>
      </c>
      <c r="F310" s="62" t="s">
        <v>1086</v>
      </c>
      <c r="G310" s="62" t="s">
        <v>536</v>
      </c>
    </row>
    <row r="311" spans="1:7" ht="51" x14ac:dyDescent="0.25">
      <c r="A311" s="62" t="s">
        <v>1087</v>
      </c>
      <c r="B311" s="63">
        <v>174</v>
      </c>
      <c r="C311" s="62" t="s">
        <v>309</v>
      </c>
      <c r="D311" s="62">
        <v>20220930</v>
      </c>
      <c r="E311" s="63">
        <v>174</v>
      </c>
      <c r="F311" s="62" t="s">
        <v>1088</v>
      </c>
      <c r="G311" s="62" t="s">
        <v>307</v>
      </c>
    </row>
    <row r="312" spans="1:7" ht="51" x14ac:dyDescent="0.25">
      <c r="A312" s="62" t="s">
        <v>1089</v>
      </c>
      <c r="B312" s="63">
        <v>6.1</v>
      </c>
      <c r="C312" s="62" t="s">
        <v>309</v>
      </c>
      <c r="D312" s="62">
        <v>20220930</v>
      </c>
      <c r="E312" s="63">
        <v>6.1</v>
      </c>
      <c r="F312" s="62" t="s">
        <v>1090</v>
      </c>
      <c r="G312" s="62" t="s">
        <v>313</v>
      </c>
    </row>
    <row r="313" spans="1:7" ht="51" x14ac:dyDescent="0.25">
      <c r="A313" s="62" t="s">
        <v>1091</v>
      </c>
      <c r="B313" s="63">
        <v>258</v>
      </c>
      <c r="C313" s="62" t="s">
        <v>309</v>
      </c>
      <c r="D313" s="62">
        <v>20220930</v>
      </c>
      <c r="E313" s="63">
        <v>258</v>
      </c>
      <c r="F313" s="62" t="s">
        <v>1092</v>
      </c>
      <c r="G313" s="62" t="s">
        <v>307</v>
      </c>
    </row>
    <row r="314" spans="1:7" ht="63.75" x14ac:dyDescent="0.25">
      <c r="A314" s="62" t="s">
        <v>1093</v>
      </c>
      <c r="B314" s="63">
        <v>6.1</v>
      </c>
      <c r="C314" s="62" t="s">
        <v>309</v>
      </c>
      <c r="D314" s="62">
        <v>20220930</v>
      </c>
      <c r="E314" s="63">
        <v>6.1</v>
      </c>
      <c r="F314" s="62" t="s">
        <v>1094</v>
      </c>
      <c r="G314" s="62" t="s">
        <v>313</v>
      </c>
    </row>
    <row r="315" spans="1:7" ht="63.75" x14ac:dyDescent="0.25">
      <c r="A315" s="62" t="s">
        <v>1095</v>
      </c>
      <c r="B315" s="63">
        <v>641.91</v>
      </c>
      <c r="C315" s="62" t="s">
        <v>309</v>
      </c>
      <c r="D315" s="62">
        <v>20220930</v>
      </c>
      <c r="E315" s="63">
        <v>641.91</v>
      </c>
      <c r="F315" s="62" t="s">
        <v>1096</v>
      </c>
      <c r="G315" s="62" t="s">
        <v>336</v>
      </c>
    </row>
    <row r="316" spans="1:7" ht="76.5" x14ac:dyDescent="0.25">
      <c r="A316" s="62" t="s">
        <v>1097</v>
      </c>
      <c r="B316" s="63">
        <v>15.86</v>
      </c>
      <c r="C316" s="62" t="s">
        <v>309</v>
      </c>
      <c r="D316" s="62">
        <v>20220930</v>
      </c>
      <c r="E316" s="63">
        <v>15.86</v>
      </c>
      <c r="F316" s="62" t="s">
        <v>1098</v>
      </c>
      <c r="G316" s="62" t="s">
        <v>313</v>
      </c>
    </row>
    <row r="317" spans="1:7" ht="89.25" x14ac:dyDescent="0.25">
      <c r="A317" s="62" t="s">
        <v>1099</v>
      </c>
      <c r="B317" s="63">
        <v>456.35</v>
      </c>
      <c r="C317" s="62" t="s">
        <v>309</v>
      </c>
      <c r="D317" s="62">
        <v>20220930</v>
      </c>
      <c r="E317" s="63">
        <v>456.35</v>
      </c>
      <c r="F317" s="62" t="s">
        <v>1100</v>
      </c>
      <c r="G317" s="62" t="s">
        <v>1101</v>
      </c>
    </row>
    <row r="318" spans="1:7" ht="89.25" x14ac:dyDescent="0.25">
      <c r="A318" s="62" t="s">
        <v>1102</v>
      </c>
      <c r="B318" s="63">
        <v>15.86</v>
      </c>
      <c r="C318" s="62" t="s">
        <v>309</v>
      </c>
      <c r="D318" s="62">
        <v>20220930</v>
      </c>
      <c r="E318" s="63">
        <v>15.86</v>
      </c>
      <c r="F318" s="62" t="s">
        <v>1103</v>
      </c>
      <c r="G318" s="62" t="s">
        <v>313</v>
      </c>
    </row>
    <row r="319" spans="1:7" ht="89.25" x14ac:dyDescent="0.25">
      <c r="A319" s="62" t="s">
        <v>1104</v>
      </c>
      <c r="B319" s="63">
        <v>456.35</v>
      </c>
      <c r="C319" s="62" t="s">
        <v>309</v>
      </c>
      <c r="D319" s="62">
        <v>20220930</v>
      </c>
      <c r="E319" s="63">
        <v>456.35</v>
      </c>
      <c r="F319" s="62" t="s">
        <v>1105</v>
      </c>
      <c r="G319" s="62" t="s">
        <v>1101</v>
      </c>
    </row>
    <row r="320" spans="1:7" ht="89.25" x14ac:dyDescent="0.25">
      <c r="A320" s="62" t="s">
        <v>1106</v>
      </c>
      <c r="B320" s="63">
        <v>15.86</v>
      </c>
      <c r="C320" s="62" t="s">
        <v>309</v>
      </c>
      <c r="D320" s="62">
        <v>20220930</v>
      </c>
      <c r="E320" s="63">
        <v>15.86</v>
      </c>
      <c r="F320" s="62" t="s">
        <v>1107</v>
      </c>
      <c r="G320" s="62" t="s">
        <v>313</v>
      </c>
    </row>
    <row r="321" spans="1:7" ht="89.25" x14ac:dyDescent="0.25">
      <c r="A321" s="62" t="s">
        <v>1108</v>
      </c>
      <c r="B321" s="63">
        <v>583.79999999999995</v>
      </c>
      <c r="C321" s="62" t="s">
        <v>309</v>
      </c>
      <c r="D321" s="62">
        <v>20220930</v>
      </c>
      <c r="E321" s="63">
        <v>583.79999999999995</v>
      </c>
      <c r="F321" s="62" t="s">
        <v>1109</v>
      </c>
      <c r="G321" s="62" t="s">
        <v>1101</v>
      </c>
    </row>
    <row r="322" spans="1:7" ht="89.25" x14ac:dyDescent="0.25">
      <c r="A322" s="62" t="s">
        <v>1110</v>
      </c>
      <c r="B322" s="63">
        <v>15.86</v>
      </c>
      <c r="C322" s="62" t="s">
        <v>309</v>
      </c>
      <c r="D322" s="62">
        <v>20220930</v>
      </c>
      <c r="E322" s="63">
        <v>15.86</v>
      </c>
      <c r="F322" s="62" t="s">
        <v>1111</v>
      </c>
      <c r="G322" s="62" t="s">
        <v>313</v>
      </c>
    </row>
    <row r="323" spans="1:7" ht="25.5" x14ac:dyDescent="0.25">
      <c r="A323" s="62" t="s">
        <v>1112</v>
      </c>
      <c r="B323" s="63">
        <v>4035</v>
      </c>
      <c r="C323" s="62" t="s">
        <v>1113</v>
      </c>
      <c r="D323" s="62">
        <v>20221003</v>
      </c>
      <c r="E323" s="63">
        <v>1614</v>
      </c>
      <c r="F323" s="62" t="s">
        <v>1114</v>
      </c>
      <c r="G323" s="62" t="s">
        <v>690</v>
      </c>
    </row>
    <row r="324" spans="1:7" ht="38.25" x14ac:dyDescent="0.25">
      <c r="A324" s="62" t="s">
        <v>1115</v>
      </c>
      <c r="B324" s="63">
        <v>942.57</v>
      </c>
      <c r="C324" s="62" t="s">
        <v>359</v>
      </c>
      <c r="D324" s="62">
        <v>20221003</v>
      </c>
      <c r="E324" s="63">
        <v>377.03</v>
      </c>
      <c r="F324" s="62" t="s">
        <v>1116</v>
      </c>
      <c r="G324" s="62" t="s">
        <v>693</v>
      </c>
    </row>
    <row r="325" spans="1:7" ht="38.25" x14ac:dyDescent="0.25">
      <c r="A325" s="62" t="s">
        <v>1117</v>
      </c>
      <c r="B325" s="63">
        <v>10.87</v>
      </c>
      <c r="C325" s="62" t="s">
        <v>355</v>
      </c>
      <c r="D325" s="62">
        <v>20221003</v>
      </c>
      <c r="E325" s="63">
        <v>10.87</v>
      </c>
      <c r="F325" s="62" t="s">
        <v>1118</v>
      </c>
      <c r="G325" s="62" t="s">
        <v>696</v>
      </c>
    </row>
    <row r="326" spans="1:7" ht="63.75" x14ac:dyDescent="0.25">
      <c r="A326" s="62" t="s">
        <v>1119</v>
      </c>
      <c r="B326" s="63">
        <v>183</v>
      </c>
      <c r="C326" s="62" t="s">
        <v>1120</v>
      </c>
      <c r="D326" s="62">
        <v>20221004</v>
      </c>
      <c r="E326" s="63">
        <v>183</v>
      </c>
      <c r="F326" s="62" t="s">
        <v>1121</v>
      </c>
      <c r="G326" s="62" t="s">
        <v>1122</v>
      </c>
    </row>
    <row r="327" spans="1:7" ht="25.5" x14ac:dyDescent="0.25">
      <c r="A327" s="62" t="s">
        <v>1123</v>
      </c>
      <c r="B327" s="63">
        <v>11297.42</v>
      </c>
      <c r="C327" s="62" t="s">
        <v>1124</v>
      </c>
      <c r="D327" s="62">
        <v>20221004</v>
      </c>
      <c r="E327" s="63">
        <v>3227.82</v>
      </c>
      <c r="F327" s="62" t="s">
        <v>1125</v>
      </c>
      <c r="G327" s="62" t="s">
        <v>690</v>
      </c>
    </row>
    <row r="328" spans="1:7" ht="38.25" x14ac:dyDescent="0.25">
      <c r="A328" s="62" t="s">
        <v>1126</v>
      </c>
      <c r="B328" s="63">
        <v>2638.32</v>
      </c>
      <c r="C328" s="62" t="s">
        <v>359</v>
      </c>
      <c r="D328" s="62">
        <v>20221004</v>
      </c>
      <c r="E328" s="63">
        <v>753.17</v>
      </c>
      <c r="F328" s="62" t="s">
        <v>1127</v>
      </c>
      <c r="G328" s="62" t="s">
        <v>693</v>
      </c>
    </row>
    <row r="329" spans="1:7" ht="38.25" x14ac:dyDescent="0.25">
      <c r="A329" s="62" t="s">
        <v>1128</v>
      </c>
      <c r="B329" s="63">
        <v>30.43</v>
      </c>
      <c r="C329" s="62" t="s">
        <v>355</v>
      </c>
      <c r="D329" s="62">
        <v>20221004</v>
      </c>
      <c r="E329" s="63">
        <v>30.43</v>
      </c>
      <c r="F329" s="62" t="s">
        <v>1129</v>
      </c>
      <c r="G329" s="62" t="s">
        <v>696</v>
      </c>
    </row>
    <row r="330" spans="1:7" ht="63.75" x14ac:dyDescent="0.25">
      <c r="A330" s="62" t="s">
        <v>1130</v>
      </c>
      <c r="B330" s="63">
        <v>170.44</v>
      </c>
      <c r="C330" s="62" t="s">
        <v>309</v>
      </c>
      <c r="D330" s="62">
        <v>20221004</v>
      </c>
      <c r="E330" s="63">
        <v>170.44</v>
      </c>
      <c r="F330" s="62" t="s">
        <v>1131</v>
      </c>
      <c r="G330" s="62" t="s">
        <v>307</v>
      </c>
    </row>
    <row r="331" spans="1:7" ht="63.75" x14ac:dyDescent="0.25">
      <c r="A331" s="62" t="s">
        <v>1132</v>
      </c>
      <c r="B331" s="63">
        <v>9.76</v>
      </c>
      <c r="C331" s="62" t="s">
        <v>309</v>
      </c>
      <c r="D331" s="62">
        <v>20221004</v>
      </c>
      <c r="E331" s="63">
        <v>9.76</v>
      </c>
      <c r="F331" s="62" t="s">
        <v>1133</v>
      </c>
      <c r="G331" s="62" t="s">
        <v>313</v>
      </c>
    </row>
    <row r="332" spans="1:7" ht="63.75" x14ac:dyDescent="0.25">
      <c r="A332" s="62" t="s">
        <v>1134</v>
      </c>
      <c r="B332" s="63">
        <v>174</v>
      </c>
      <c r="C332" s="62" t="s">
        <v>309</v>
      </c>
      <c r="D332" s="62">
        <v>20221007</v>
      </c>
      <c r="E332" s="63">
        <v>174</v>
      </c>
      <c r="F332" s="62" t="s">
        <v>1135</v>
      </c>
      <c r="G332" s="62" t="s">
        <v>307</v>
      </c>
    </row>
    <row r="333" spans="1:7" ht="63.75" x14ac:dyDescent="0.25">
      <c r="A333" s="62" t="s">
        <v>1136</v>
      </c>
      <c r="B333" s="63">
        <v>6.1</v>
      </c>
      <c r="C333" s="62" t="s">
        <v>309</v>
      </c>
      <c r="D333" s="62">
        <v>20221007</v>
      </c>
      <c r="E333" s="63">
        <v>6.1</v>
      </c>
      <c r="F333" s="62" t="s">
        <v>1137</v>
      </c>
      <c r="G333" s="62" t="s">
        <v>313</v>
      </c>
    </row>
    <row r="334" spans="1:7" ht="63.75" x14ac:dyDescent="0.25">
      <c r="A334" s="62" t="s">
        <v>1138</v>
      </c>
      <c r="B334" s="63">
        <v>173.8</v>
      </c>
      <c r="C334" s="62" t="s">
        <v>309</v>
      </c>
      <c r="D334" s="62">
        <v>20221010</v>
      </c>
      <c r="E334" s="63">
        <v>173.8</v>
      </c>
      <c r="F334" s="62" t="s">
        <v>1139</v>
      </c>
      <c r="G334" s="62" t="s">
        <v>307</v>
      </c>
    </row>
    <row r="335" spans="1:7" ht="63.75" x14ac:dyDescent="0.25">
      <c r="A335" s="62" t="s">
        <v>1140</v>
      </c>
      <c r="B335" s="63">
        <v>9.76</v>
      </c>
      <c r="C335" s="62" t="s">
        <v>309</v>
      </c>
      <c r="D335" s="62">
        <v>20221010</v>
      </c>
      <c r="E335" s="63">
        <v>9.76</v>
      </c>
      <c r="F335" s="62" t="s">
        <v>1141</v>
      </c>
      <c r="G335" s="62" t="s">
        <v>313</v>
      </c>
    </row>
    <row r="336" spans="1:7" ht="25.5" x14ac:dyDescent="0.25">
      <c r="A336" s="62" t="s">
        <v>1142</v>
      </c>
      <c r="B336" s="63">
        <v>75026.33</v>
      </c>
      <c r="C336" s="62" t="s">
        <v>545</v>
      </c>
      <c r="D336" s="62">
        <v>20221011</v>
      </c>
      <c r="E336" s="63">
        <v>28987.69</v>
      </c>
      <c r="F336" s="62" t="s">
        <v>1143</v>
      </c>
      <c r="G336" s="62" t="s">
        <v>539</v>
      </c>
    </row>
    <row r="337" spans="1:7" ht="76.5" x14ac:dyDescent="0.25">
      <c r="A337" s="62" t="s">
        <v>1144</v>
      </c>
      <c r="B337" s="63">
        <v>148.9</v>
      </c>
      <c r="C337" s="62" t="s">
        <v>309</v>
      </c>
      <c r="D337" s="62">
        <v>20221011</v>
      </c>
      <c r="E337" s="63">
        <v>148.9</v>
      </c>
      <c r="F337" s="62" t="s">
        <v>1145</v>
      </c>
      <c r="G337" s="62" t="s">
        <v>1101</v>
      </c>
    </row>
    <row r="338" spans="1:7" ht="89.25" x14ac:dyDescent="0.25">
      <c r="A338" s="62" t="s">
        <v>1146</v>
      </c>
      <c r="B338" s="63">
        <v>6.1</v>
      </c>
      <c r="C338" s="62" t="s">
        <v>309</v>
      </c>
      <c r="D338" s="62">
        <v>20221011</v>
      </c>
      <c r="E338" s="63">
        <v>6.1</v>
      </c>
      <c r="F338" s="62" t="s">
        <v>1147</v>
      </c>
      <c r="G338" s="62" t="s">
        <v>313</v>
      </c>
    </row>
    <row r="339" spans="1:7" ht="76.5" x14ac:dyDescent="0.25">
      <c r="A339" s="62" t="s">
        <v>1148</v>
      </c>
      <c r="B339" s="63">
        <v>148.9</v>
      </c>
      <c r="C339" s="62" t="s">
        <v>309</v>
      </c>
      <c r="D339" s="62">
        <v>20221011</v>
      </c>
      <c r="E339" s="63">
        <v>148.9</v>
      </c>
      <c r="F339" s="62" t="s">
        <v>1149</v>
      </c>
      <c r="G339" s="62" t="s">
        <v>1101</v>
      </c>
    </row>
    <row r="340" spans="1:7" ht="89.25" x14ac:dyDescent="0.25">
      <c r="A340" s="62" t="s">
        <v>1150</v>
      </c>
      <c r="B340" s="63">
        <v>6.1</v>
      </c>
      <c r="C340" s="62" t="s">
        <v>309</v>
      </c>
      <c r="D340" s="62">
        <v>20221011</v>
      </c>
      <c r="E340" s="63">
        <v>6.1</v>
      </c>
      <c r="F340" s="62" t="s">
        <v>1151</v>
      </c>
      <c r="G340" s="62" t="s">
        <v>313</v>
      </c>
    </row>
    <row r="341" spans="1:7" ht="76.5" x14ac:dyDescent="0.25">
      <c r="A341" s="62" t="s">
        <v>1152</v>
      </c>
      <c r="B341" s="63">
        <v>148.9</v>
      </c>
      <c r="C341" s="62" t="s">
        <v>309</v>
      </c>
      <c r="D341" s="62">
        <v>20221012</v>
      </c>
      <c r="E341" s="63">
        <v>148.9</v>
      </c>
      <c r="F341" s="62" t="s">
        <v>1153</v>
      </c>
      <c r="G341" s="62" t="s">
        <v>1101</v>
      </c>
    </row>
    <row r="342" spans="1:7" ht="89.25" x14ac:dyDescent="0.25">
      <c r="A342" s="62" t="s">
        <v>1154</v>
      </c>
      <c r="B342" s="63">
        <v>6.1</v>
      </c>
      <c r="C342" s="62" t="s">
        <v>309</v>
      </c>
      <c r="D342" s="62">
        <v>20221012</v>
      </c>
      <c r="E342" s="63">
        <v>6.1</v>
      </c>
      <c r="F342" s="62" t="s">
        <v>1155</v>
      </c>
      <c r="G342" s="62" t="s">
        <v>313</v>
      </c>
    </row>
    <row r="343" spans="1:7" ht="89.25" x14ac:dyDescent="0.25">
      <c r="A343" s="62" t="s">
        <v>1156</v>
      </c>
      <c r="B343" s="63">
        <v>564.42999999999995</v>
      </c>
      <c r="C343" s="62" t="s">
        <v>309</v>
      </c>
      <c r="D343" s="62">
        <v>20221012</v>
      </c>
      <c r="E343" s="63">
        <v>564.42999999999995</v>
      </c>
      <c r="F343" s="62" t="s">
        <v>1157</v>
      </c>
      <c r="G343" s="62" t="s">
        <v>551</v>
      </c>
    </row>
    <row r="344" spans="1:7" ht="89.25" x14ac:dyDescent="0.25">
      <c r="A344" s="62" t="s">
        <v>1158</v>
      </c>
      <c r="B344" s="63">
        <v>15.86</v>
      </c>
      <c r="C344" s="62" t="s">
        <v>309</v>
      </c>
      <c r="D344" s="62">
        <v>20221012</v>
      </c>
      <c r="E344" s="63">
        <v>15.86</v>
      </c>
      <c r="F344" s="62" t="s">
        <v>1159</v>
      </c>
      <c r="G344" s="62" t="s">
        <v>556</v>
      </c>
    </row>
    <row r="345" spans="1:7" ht="89.25" x14ac:dyDescent="0.25">
      <c r="A345" s="62" t="s">
        <v>1160</v>
      </c>
      <c r="B345" s="63">
        <v>2000</v>
      </c>
      <c r="C345" s="62" t="s">
        <v>736</v>
      </c>
      <c r="D345" s="62">
        <v>20221013</v>
      </c>
      <c r="E345" s="63">
        <v>2000</v>
      </c>
      <c r="F345" s="62" t="s">
        <v>1161</v>
      </c>
      <c r="G345" s="62" t="s">
        <v>618</v>
      </c>
    </row>
    <row r="346" spans="1:7" ht="89.25" x14ac:dyDescent="0.25">
      <c r="A346" s="62" t="s">
        <v>1162</v>
      </c>
      <c r="B346" s="63">
        <v>219.9</v>
      </c>
      <c r="C346" s="62" t="s">
        <v>309</v>
      </c>
      <c r="D346" s="62">
        <v>20221013</v>
      </c>
      <c r="E346" s="63">
        <v>219.9</v>
      </c>
      <c r="F346" s="62" t="s">
        <v>1163</v>
      </c>
      <c r="G346" s="62" t="s">
        <v>767</v>
      </c>
    </row>
    <row r="347" spans="1:7" ht="89.25" x14ac:dyDescent="0.25">
      <c r="A347" s="62" t="s">
        <v>1164</v>
      </c>
      <c r="B347" s="63">
        <v>12.2</v>
      </c>
      <c r="C347" s="62" t="s">
        <v>309</v>
      </c>
      <c r="D347" s="62">
        <v>20221013</v>
      </c>
      <c r="E347" s="63">
        <v>12.2</v>
      </c>
      <c r="F347" s="62" t="s">
        <v>1165</v>
      </c>
      <c r="G347" s="62" t="s">
        <v>770</v>
      </c>
    </row>
    <row r="348" spans="1:7" ht="76.5" x14ac:dyDescent="0.25">
      <c r="A348" s="62" t="s">
        <v>1166</v>
      </c>
      <c r="B348" s="63">
        <v>898628.7</v>
      </c>
      <c r="C348" s="62" t="s">
        <v>1167</v>
      </c>
      <c r="D348" s="62">
        <v>20221013</v>
      </c>
      <c r="E348" s="63">
        <v>898628.7</v>
      </c>
      <c r="F348" s="62" t="s">
        <v>1168</v>
      </c>
      <c r="G348" s="62" t="s">
        <v>1169</v>
      </c>
    </row>
    <row r="349" spans="1:7" ht="51" x14ac:dyDescent="0.25">
      <c r="A349" s="62" t="s">
        <v>1170</v>
      </c>
      <c r="B349" s="63">
        <v>195750</v>
      </c>
      <c r="C349" s="62" t="s">
        <v>648</v>
      </c>
      <c r="D349" s="62">
        <v>20221013</v>
      </c>
      <c r="E349" s="63">
        <v>195750</v>
      </c>
      <c r="F349" s="62" t="s">
        <v>1171</v>
      </c>
      <c r="G349" s="62" t="s">
        <v>650</v>
      </c>
    </row>
    <row r="350" spans="1:7" ht="89.25" x14ac:dyDescent="0.25">
      <c r="A350" s="62" t="s">
        <v>1172</v>
      </c>
      <c r="B350" s="63">
        <v>63534.98</v>
      </c>
      <c r="C350" s="62" t="s">
        <v>1173</v>
      </c>
      <c r="D350" s="62">
        <v>20221013</v>
      </c>
      <c r="E350" s="63">
        <v>63534.98</v>
      </c>
      <c r="F350" s="62" t="s">
        <v>1174</v>
      </c>
      <c r="G350" s="62" t="s">
        <v>1175</v>
      </c>
    </row>
    <row r="351" spans="1:7" ht="63.75" x14ac:dyDescent="0.25">
      <c r="A351" s="62" t="s">
        <v>1176</v>
      </c>
      <c r="B351" s="63">
        <v>517.41999999999996</v>
      </c>
      <c r="C351" s="62" t="s">
        <v>309</v>
      </c>
      <c r="D351" s="62">
        <v>20221013</v>
      </c>
      <c r="E351" s="63">
        <v>517.41999999999996</v>
      </c>
      <c r="F351" s="62" t="s">
        <v>1177</v>
      </c>
      <c r="G351" s="62" t="s">
        <v>1071</v>
      </c>
    </row>
    <row r="352" spans="1:7" ht="63.75" x14ac:dyDescent="0.25">
      <c r="A352" s="62" t="s">
        <v>1178</v>
      </c>
      <c r="B352" s="63">
        <v>15.86</v>
      </c>
      <c r="C352" s="62" t="s">
        <v>309</v>
      </c>
      <c r="D352" s="62">
        <v>20221013</v>
      </c>
      <c r="E352" s="63">
        <v>15.86</v>
      </c>
      <c r="F352" s="62" t="s">
        <v>1179</v>
      </c>
      <c r="G352" s="62" t="s">
        <v>1074</v>
      </c>
    </row>
    <row r="353" spans="1:7" ht="63.75" x14ac:dyDescent="0.25">
      <c r="A353" s="62" t="s">
        <v>1180</v>
      </c>
      <c r="B353" s="63">
        <v>10210</v>
      </c>
      <c r="C353" s="62" t="s">
        <v>1181</v>
      </c>
      <c r="D353" s="62">
        <v>20221014</v>
      </c>
      <c r="E353" s="63">
        <v>10210</v>
      </c>
      <c r="F353" s="62" t="s">
        <v>1182</v>
      </c>
      <c r="G353" s="62" t="s">
        <v>1183</v>
      </c>
    </row>
    <row r="354" spans="1:7" ht="76.5" x14ac:dyDescent="0.25">
      <c r="A354" s="62" t="s">
        <v>1184</v>
      </c>
      <c r="B354" s="63">
        <v>2184</v>
      </c>
      <c r="C354" s="62" t="s">
        <v>1185</v>
      </c>
      <c r="D354" s="62">
        <v>20221014</v>
      </c>
      <c r="E354" s="63">
        <v>2184</v>
      </c>
      <c r="F354" s="62" t="s">
        <v>1186</v>
      </c>
      <c r="G354" s="62" t="s">
        <v>1187</v>
      </c>
    </row>
    <row r="355" spans="1:7" ht="76.5" x14ac:dyDescent="0.25">
      <c r="A355" s="62" t="s">
        <v>1188</v>
      </c>
      <c r="B355" s="63">
        <v>4368</v>
      </c>
      <c r="C355" s="62" t="s">
        <v>1189</v>
      </c>
      <c r="D355" s="62">
        <v>20221014</v>
      </c>
      <c r="E355" s="63">
        <v>2268</v>
      </c>
      <c r="F355" s="62" t="s">
        <v>1190</v>
      </c>
      <c r="G355" s="62" t="s">
        <v>1187</v>
      </c>
    </row>
    <row r="356" spans="1:7" ht="76.5" x14ac:dyDescent="0.25">
      <c r="A356" s="62" t="s">
        <v>1191</v>
      </c>
      <c r="B356" s="63">
        <v>1820</v>
      </c>
      <c r="C356" s="62" t="s">
        <v>1192</v>
      </c>
      <c r="D356" s="62">
        <v>20221014</v>
      </c>
      <c r="E356" s="63">
        <v>1820</v>
      </c>
      <c r="F356" s="62" t="s">
        <v>1193</v>
      </c>
      <c r="G356" s="62" t="s">
        <v>1187</v>
      </c>
    </row>
    <row r="357" spans="1:7" ht="76.5" x14ac:dyDescent="0.25">
      <c r="A357" s="62" t="s">
        <v>1194</v>
      </c>
      <c r="B357" s="63">
        <v>3328</v>
      </c>
      <c r="C357" s="62" t="s">
        <v>1195</v>
      </c>
      <c r="D357" s="62">
        <v>20221014</v>
      </c>
      <c r="E357" s="63">
        <v>3328</v>
      </c>
      <c r="F357" s="62" t="s">
        <v>1196</v>
      </c>
      <c r="G357" s="62" t="s">
        <v>1187</v>
      </c>
    </row>
    <row r="358" spans="1:7" ht="76.5" x14ac:dyDescent="0.25">
      <c r="A358" s="62" t="s">
        <v>1197</v>
      </c>
      <c r="B358" s="63">
        <v>10400</v>
      </c>
      <c r="C358" s="62" t="s">
        <v>1198</v>
      </c>
      <c r="D358" s="62">
        <v>20221014</v>
      </c>
      <c r="E358" s="63">
        <v>10400</v>
      </c>
      <c r="F358" s="62" t="s">
        <v>1199</v>
      </c>
      <c r="G358" s="62" t="s">
        <v>1187</v>
      </c>
    </row>
    <row r="359" spans="1:7" ht="76.5" x14ac:dyDescent="0.25">
      <c r="A359" s="62" t="s">
        <v>1200</v>
      </c>
      <c r="B359" s="63">
        <v>4368</v>
      </c>
      <c r="C359" s="62" t="s">
        <v>1201</v>
      </c>
      <c r="D359" s="62">
        <v>20221014</v>
      </c>
      <c r="E359" s="63">
        <v>4368</v>
      </c>
      <c r="F359" s="62" t="s">
        <v>1202</v>
      </c>
      <c r="G359" s="62" t="s">
        <v>1187</v>
      </c>
    </row>
    <row r="360" spans="1:7" ht="76.5" x14ac:dyDescent="0.25">
      <c r="A360" s="62" t="s">
        <v>1203</v>
      </c>
      <c r="B360" s="63">
        <v>4368</v>
      </c>
      <c r="C360" s="62" t="s">
        <v>1204</v>
      </c>
      <c r="D360" s="62">
        <v>20221014</v>
      </c>
      <c r="E360" s="63">
        <v>2268</v>
      </c>
      <c r="F360" s="62" t="s">
        <v>1205</v>
      </c>
      <c r="G360" s="62" t="s">
        <v>1187</v>
      </c>
    </row>
    <row r="361" spans="1:7" ht="76.5" x14ac:dyDescent="0.25">
      <c r="A361" s="62" t="s">
        <v>1206</v>
      </c>
      <c r="B361" s="63">
        <v>31356</v>
      </c>
      <c r="C361" s="62" t="s">
        <v>1207</v>
      </c>
      <c r="D361" s="62">
        <v>20221014</v>
      </c>
      <c r="E361" s="63">
        <v>22356</v>
      </c>
      <c r="F361" s="62" t="s">
        <v>1208</v>
      </c>
      <c r="G361" s="62" t="s">
        <v>1187</v>
      </c>
    </row>
    <row r="362" spans="1:7" ht="76.5" x14ac:dyDescent="0.25">
      <c r="A362" s="62" t="s">
        <v>1209</v>
      </c>
      <c r="B362" s="63">
        <v>4732</v>
      </c>
      <c r="C362" s="62" t="s">
        <v>1210</v>
      </c>
      <c r="D362" s="62">
        <v>20221014</v>
      </c>
      <c r="E362" s="63">
        <v>4732</v>
      </c>
      <c r="F362" s="62" t="s">
        <v>1211</v>
      </c>
      <c r="G362" s="62" t="s">
        <v>1187</v>
      </c>
    </row>
    <row r="363" spans="1:7" ht="76.5" x14ac:dyDescent="0.25">
      <c r="A363" s="62" t="s">
        <v>1212</v>
      </c>
      <c r="B363" s="63">
        <v>4368</v>
      </c>
      <c r="C363" s="62" t="s">
        <v>1213</v>
      </c>
      <c r="D363" s="62">
        <v>20221014</v>
      </c>
      <c r="E363" s="63">
        <v>4368</v>
      </c>
      <c r="F363" s="62" t="s">
        <v>1214</v>
      </c>
      <c r="G363" s="62" t="s">
        <v>1187</v>
      </c>
    </row>
    <row r="364" spans="1:7" ht="76.5" x14ac:dyDescent="0.25">
      <c r="A364" s="62" t="s">
        <v>1215</v>
      </c>
      <c r="B364" s="63">
        <v>4732</v>
      </c>
      <c r="C364" s="62" t="s">
        <v>1216</v>
      </c>
      <c r="D364" s="62">
        <v>20221014</v>
      </c>
      <c r="E364" s="63">
        <v>4732</v>
      </c>
      <c r="F364" s="62" t="s">
        <v>1217</v>
      </c>
      <c r="G364" s="62" t="s">
        <v>1187</v>
      </c>
    </row>
    <row r="365" spans="1:7" ht="76.5" x14ac:dyDescent="0.25">
      <c r="A365" s="62" t="s">
        <v>1218</v>
      </c>
      <c r="B365" s="63">
        <v>4368</v>
      </c>
      <c r="C365" s="62" t="s">
        <v>1219</v>
      </c>
      <c r="D365" s="62">
        <v>20221014</v>
      </c>
      <c r="E365" s="63">
        <v>2268</v>
      </c>
      <c r="F365" s="62" t="s">
        <v>1220</v>
      </c>
      <c r="G365" s="62" t="s">
        <v>1187</v>
      </c>
    </row>
    <row r="366" spans="1:7" ht="76.5" x14ac:dyDescent="0.25">
      <c r="A366" s="62" t="s">
        <v>1221</v>
      </c>
      <c r="B366" s="63">
        <v>4992</v>
      </c>
      <c r="C366" s="62" t="s">
        <v>1222</v>
      </c>
      <c r="D366" s="62">
        <v>20221014</v>
      </c>
      <c r="E366" s="63">
        <v>2592</v>
      </c>
      <c r="F366" s="62" t="s">
        <v>1223</v>
      </c>
      <c r="G366" s="62" t="s">
        <v>1187</v>
      </c>
    </row>
    <row r="367" spans="1:7" ht="76.5" x14ac:dyDescent="0.25">
      <c r="A367" s="62" t="s">
        <v>1224</v>
      </c>
      <c r="B367" s="63">
        <v>4368</v>
      </c>
      <c r="C367" s="62" t="s">
        <v>1225</v>
      </c>
      <c r="D367" s="62">
        <v>20221014</v>
      </c>
      <c r="E367" s="63">
        <v>2268</v>
      </c>
      <c r="F367" s="62" t="s">
        <v>1226</v>
      </c>
      <c r="G367" s="62" t="s">
        <v>1187</v>
      </c>
    </row>
    <row r="368" spans="1:7" ht="76.5" x14ac:dyDescent="0.25">
      <c r="A368" s="62" t="s">
        <v>1227</v>
      </c>
      <c r="B368" s="63">
        <v>2184</v>
      </c>
      <c r="C368" s="62" t="s">
        <v>1228</v>
      </c>
      <c r="D368" s="62">
        <v>20221014</v>
      </c>
      <c r="E368" s="63">
        <v>2184</v>
      </c>
      <c r="F368" s="62" t="s">
        <v>1229</v>
      </c>
      <c r="G368" s="62" t="s">
        <v>1187</v>
      </c>
    </row>
    <row r="369" spans="1:7" ht="76.5" x14ac:dyDescent="0.25">
      <c r="A369" s="62" t="s">
        <v>1230</v>
      </c>
      <c r="B369" s="63">
        <v>4732</v>
      </c>
      <c r="C369" s="62" t="s">
        <v>1231</v>
      </c>
      <c r="D369" s="62">
        <v>20221014</v>
      </c>
      <c r="E369" s="63">
        <v>4732</v>
      </c>
      <c r="F369" s="62" t="s">
        <v>1232</v>
      </c>
      <c r="G369" s="62" t="s">
        <v>1187</v>
      </c>
    </row>
    <row r="370" spans="1:7" ht="76.5" x14ac:dyDescent="0.25">
      <c r="A370" s="62" t="s">
        <v>1233</v>
      </c>
      <c r="B370" s="63">
        <v>4732</v>
      </c>
      <c r="C370" s="62" t="s">
        <v>1234</v>
      </c>
      <c r="D370" s="62">
        <v>20221014</v>
      </c>
      <c r="E370" s="63">
        <v>4732</v>
      </c>
      <c r="F370" s="62" t="s">
        <v>1235</v>
      </c>
      <c r="G370" s="62" t="s">
        <v>1187</v>
      </c>
    </row>
    <row r="371" spans="1:7" ht="76.5" x14ac:dyDescent="0.25">
      <c r="A371" s="62" t="s">
        <v>1236</v>
      </c>
      <c r="B371" s="63">
        <v>4368</v>
      </c>
      <c r="C371" s="62" t="s">
        <v>1237</v>
      </c>
      <c r="D371" s="62">
        <v>20221014</v>
      </c>
      <c r="E371" s="63">
        <v>4368</v>
      </c>
      <c r="F371" s="62" t="s">
        <v>1238</v>
      </c>
      <c r="G371" s="62" t="s">
        <v>1187</v>
      </c>
    </row>
    <row r="372" spans="1:7" ht="76.5" x14ac:dyDescent="0.25">
      <c r="A372" s="62" t="s">
        <v>1239</v>
      </c>
      <c r="B372" s="63">
        <v>4732</v>
      </c>
      <c r="C372" s="62" t="s">
        <v>1240</v>
      </c>
      <c r="D372" s="62">
        <v>20221014</v>
      </c>
      <c r="E372" s="63">
        <v>4732</v>
      </c>
      <c r="F372" s="62" t="s">
        <v>1241</v>
      </c>
      <c r="G372" s="62" t="s">
        <v>1187</v>
      </c>
    </row>
    <row r="373" spans="1:7" ht="76.5" x14ac:dyDescent="0.25">
      <c r="A373" s="62" t="s">
        <v>1242</v>
      </c>
      <c r="B373" s="63">
        <v>4732</v>
      </c>
      <c r="C373" s="62" t="s">
        <v>1243</v>
      </c>
      <c r="D373" s="62">
        <v>20221014</v>
      </c>
      <c r="E373" s="63">
        <v>4732</v>
      </c>
      <c r="F373" s="62" t="s">
        <v>1244</v>
      </c>
      <c r="G373" s="62" t="s">
        <v>1187</v>
      </c>
    </row>
    <row r="374" spans="1:7" ht="76.5" x14ac:dyDescent="0.25">
      <c r="A374" s="62" t="s">
        <v>1245</v>
      </c>
      <c r="B374" s="63">
        <v>4368</v>
      </c>
      <c r="C374" s="62" t="s">
        <v>1246</v>
      </c>
      <c r="D374" s="62">
        <v>20221014</v>
      </c>
      <c r="E374" s="63">
        <v>2268</v>
      </c>
      <c r="F374" s="62" t="s">
        <v>1247</v>
      </c>
      <c r="G374" s="62" t="s">
        <v>1187</v>
      </c>
    </row>
    <row r="375" spans="1:7" ht="76.5" x14ac:dyDescent="0.25">
      <c r="A375" s="62" t="s">
        <v>1248</v>
      </c>
      <c r="B375" s="63">
        <v>4368</v>
      </c>
      <c r="C375" s="62" t="s">
        <v>1249</v>
      </c>
      <c r="D375" s="62">
        <v>20221014</v>
      </c>
      <c r="E375" s="63">
        <v>4368</v>
      </c>
      <c r="F375" s="62" t="s">
        <v>1250</v>
      </c>
      <c r="G375" s="62" t="s">
        <v>1187</v>
      </c>
    </row>
    <row r="376" spans="1:7" ht="76.5" x14ac:dyDescent="0.25">
      <c r="A376" s="62" t="s">
        <v>1251</v>
      </c>
      <c r="B376" s="63">
        <v>2184</v>
      </c>
      <c r="C376" s="62" t="s">
        <v>1252</v>
      </c>
      <c r="D376" s="62">
        <v>20221014</v>
      </c>
      <c r="E376" s="63">
        <v>2184</v>
      </c>
      <c r="F376" s="62" t="s">
        <v>1253</v>
      </c>
      <c r="G376" s="62" t="s">
        <v>1187</v>
      </c>
    </row>
    <row r="377" spans="1:7" ht="76.5" x14ac:dyDescent="0.25">
      <c r="A377" s="62" t="s">
        <v>1254</v>
      </c>
      <c r="B377" s="63">
        <v>4368</v>
      </c>
      <c r="C377" s="62" t="s">
        <v>1255</v>
      </c>
      <c r="D377" s="62">
        <v>20221014</v>
      </c>
      <c r="E377" s="63">
        <v>2268</v>
      </c>
      <c r="F377" s="62" t="s">
        <v>1256</v>
      </c>
      <c r="G377" s="62" t="s">
        <v>1187</v>
      </c>
    </row>
    <row r="378" spans="1:7" ht="76.5" x14ac:dyDescent="0.25">
      <c r="A378" s="62" t="s">
        <v>1257</v>
      </c>
      <c r="B378" s="63">
        <v>4732</v>
      </c>
      <c r="C378" s="62" t="s">
        <v>1258</v>
      </c>
      <c r="D378" s="62">
        <v>20221014</v>
      </c>
      <c r="E378" s="63">
        <v>4732</v>
      </c>
      <c r="F378" s="62" t="s">
        <v>1259</v>
      </c>
      <c r="G378" s="62" t="s">
        <v>1187</v>
      </c>
    </row>
    <row r="379" spans="1:7" ht="76.5" x14ac:dyDescent="0.25">
      <c r="A379" s="62" t="s">
        <v>1260</v>
      </c>
      <c r="B379" s="63">
        <v>4368</v>
      </c>
      <c r="C379" s="62" t="s">
        <v>1261</v>
      </c>
      <c r="D379" s="62">
        <v>20221014</v>
      </c>
      <c r="E379" s="63">
        <v>2268</v>
      </c>
      <c r="F379" s="62" t="s">
        <v>1262</v>
      </c>
      <c r="G379" s="62" t="s">
        <v>1187</v>
      </c>
    </row>
    <row r="380" spans="1:7" ht="76.5" x14ac:dyDescent="0.25">
      <c r="A380" s="62" t="s">
        <v>1263</v>
      </c>
      <c r="B380" s="63">
        <v>2184</v>
      </c>
      <c r="C380" s="62" t="s">
        <v>1264</v>
      </c>
      <c r="D380" s="62">
        <v>20221014</v>
      </c>
      <c r="E380" s="63">
        <v>2184</v>
      </c>
      <c r="F380" s="62" t="s">
        <v>1265</v>
      </c>
      <c r="G380" s="62" t="s">
        <v>1187</v>
      </c>
    </row>
    <row r="381" spans="1:7" ht="76.5" x14ac:dyDescent="0.25">
      <c r="A381" s="62" t="s">
        <v>1266</v>
      </c>
      <c r="B381" s="63">
        <v>4732</v>
      </c>
      <c r="C381" s="62" t="s">
        <v>1267</v>
      </c>
      <c r="D381" s="62">
        <v>20221014</v>
      </c>
      <c r="E381" s="63">
        <v>4732</v>
      </c>
      <c r="F381" s="62" t="s">
        <v>1268</v>
      </c>
      <c r="G381" s="62" t="s">
        <v>1187</v>
      </c>
    </row>
    <row r="382" spans="1:7" ht="76.5" x14ac:dyDescent="0.25">
      <c r="A382" s="62" t="s">
        <v>1269</v>
      </c>
      <c r="B382" s="63">
        <v>4368</v>
      </c>
      <c r="C382" s="62" t="s">
        <v>1270</v>
      </c>
      <c r="D382" s="62">
        <v>20221014</v>
      </c>
      <c r="E382" s="63">
        <v>2268</v>
      </c>
      <c r="F382" s="62" t="s">
        <v>1271</v>
      </c>
      <c r="G382" s="62" t="s">
        <v>1187</v>
      </c>
    </row>
    <row r="383" spans="1:7" ht="76.5" x14ac:dyDescent="0.25">
      <c r="A383" s="62" t="s">
        <v>1272</v>
      </c>
      <c r="B383" s="63">
        <v>2184</v>
      </c>
      <c r="C383" s="62" t="s">
        <v>1273</v>
      </c>
      <c r="D383" s="62">
        <v>20221014</v>
      </c>
      <c r="E383" s="63">
        <v>2184</v>
      </c>
      <c r="F383" s="62" t="s">
        <v>1274</v>
      </c>
      <c r="G383" s="62" t="s">
        <v>1187</v>
      </c>
    </row>
    <row r="384" spans="1:7" ht="76.5" x14ac:dyDescent="0.25">
      <c r="A384" s="62" t="s">
        <v>1275</v>
      </c>
      <c r="B384" s="63">
        <v>6188</v>
      </c>
      <c r="C384" s="62" t="s">
        <v>1276</v>
      </c>
      <c r="D384" s="62">
        <v>20221014</v>
      </c>
      <c r="E384" s="63">
        <v>6188</v>
      </c>
      <c r="F384" s="62" t="s">
        <v>1277</v>
      </c>
      <c r="G384" s="62" t="s">
        <v>1187</v>
      </c>
    </row>
    <row r="385" spans="1:7" ht="76.5" x14ac:dyDescent="0.25">
      <c r="A385" s="62" t="s">
        <v>1278</v>
      </c>
      <c r="B385" s="63">
        <v>4368</v>
      </c>
      <c r="C385" s="62" t="s">
        <v>1279</v>
      </c>
      <c r="D385" s="62">
        <v>20221014</v>
      </c>
      <c r="E385" s="63">
        <v>4368</v>
      </c>
      <c r="F385" s="62" t="s">
        <v>1280</v>
      </c>
      <c r="G385" s="62" t="s">
        <v>1187</v>
      </c>
    </row>
    <row r="386" spans="1:7" ht="76.5" x14ac:dyDescent="0.25">
      <c r="A386" s="62" t="s">
        <v>1281</v>
      </c>
      <c r="B386" s="63">
        <v>4732</v>
      </c>
      <c r="C386" s="62" t="s">
        <v>1282</v>
      </c>
      <c r="D386" s="62">
        <v>20221014</v>
      </c>
      <c r="E386" s="63">
        <v>4732</v>
      </c>
      <c r="F386" s="62" t="s">
        <v>1283</v>
      </c>
      <c r="G386" s="62" t="s">
        <v>1187</v>
      </c>
    </row>
    <row r="387" spans="1:7" ht="76.5" x14ac:dyDescent="0.25">
      <c r="A387" s="62" t="s">
        <v>1284</v>
      </c>
      <c r="B387" s="63">
        <v>2184</v>
      </c>
      <c r="C387" s="62" t="s">
        <v>1285</v>
      </c>
      <c r="D387" s="62">
        <v>20221014</v>
      </c>
      <c r="E387" s="63">
        <v>2184</v>
      </c>
      <c r="F387" s="62" t="s">
        <v>1286</v>
      </c>
      <c r="G387" s="62" t="s">
        <v>1187</v>
      </c>
    </row>
    <row r="388" spans="1:7" ht="76.5" x14ac:dyDescent="0.25">
      <c r="A388" s="62" t="s">
        <v>1287</v>
      </c>
      <c r="B388" s="63">
        <v>4368</v>
      </c>
      <c r="C388" s="62" t="s">
        <v>1288</v>
      </c>
      <c r="D388" s="62">
        <v>20221014</v>
      </c>
      <c r="E388" s="63">
        <v>4368</v>
      </c>
      <c r="F388" s="62" t="s">
        <v>1289</v>
      </c>
      <c r="G388" s="62" t="s">
        <v>1187</v>
      </c>
    </row>
    <row r="389" spans="1:7" ht="76.5" x14ac:dyDescent="0.25">
      <c r="A389" s="62" t="s">
        <v>1290</v>
      </c>
      <c r="B389" s="63">
        <v>150</v>
      </c>
      <c r="C389" s="62" t="s">
        <v>1291</v>
      </c>
      <c r="D389" s="62">
        <v>20221014</v>
      </c>
      <c r="E389" s="63">
        <v>150</v>
      </c>
      <c r="F389" s="62" t="s">
        <v>1292</v>
      </c>
      <c r="G389" s="62" t="s">
        <v>313</v>
      </c>
    </row>
    <row r="390" spans="1:7" ht="76.5" x14ac:dyDescent="0.25">
      <c r="A390" s="62" t="s">
        <v>1293</v>
      </c>
      <c r="B390" s="63">
        <v>4368</v>
      </c>
      <c r="C390" s="62" t="s">
        <v>1294</v>
      </c>
      <c r="D390" s="62">
        <v>20221014</v>
      </c>
      <c r="E390" s="63">
        <v>4368</v>
      </c>
      <c r="F390" s="62" t="s">
        <v>1295</v>
      </c>
      <c r="G390" s="62" t="s">
        <v>1187</v>
      </c>
    </row>
    <row r="391" spans="1:7" ht="76.5" x14ac:dyDescent="0.25">
      <c r="A391" s="62" t="s">
        <v>1296</v>
      </c>
      <c r="B391" s="63">
        <v>10400</v>
      </c>
      <c r="C391" s="62" t="s">
        <v>1297</v>
      </c>
      <c r="D391" s="62">
        <v>20221014</v>
      </c>
      <c r="E391" s="63">
        <v>10400</v>
      </c>
      <c r="F391" s="62" t="s">
        <v>1298</v>
      </c>
      <c r="G391" s="62" t="s">
        <v>1187</v>
      </c>
    </row>
    <row r="392" spans="1:7" ht="76.5" x14ac:dyDescent="0.25">
      <c r="A392" s="62" t="s">
        <v>1299</v>
      </c>
      <c r="B392" s="63">
        <v>4368</v>
      </c>
      <c r="C392" s="62" t="s">
        <v>1300</v>
      </c>
      <c r="D392" s="62">
        <v>20221014</v>
      </c>
      <c r="E392" s="63">
        <v>4368</v>
      </c>
      <c r="F392" s="62" t="s">
        <v>1301</v>
      </c>
      <c r="G392" s="62" t="s">
        <v>1187</v>
      </c>
    </row>
    <row r="393" spans="1:7" ht="76.5" x14ac:dyDescent="0.25">
      <c r="A393" s="62" t="s">
        <v>1302</v>
      </c>
      <c r="B393" s="63">
        <v>4368</v>
      </c>
      <c r="C393" s="62" t="s">
        <v>1303</v>
      </c>
      <c r="D393" s="62">
        <v>20221014</v>
      </c>
      <c r="E393" s="63">
        <v>4368</v>
      </c>
      <c r="F393" s="62" t="s">
        <v>1304</v>
      </c>
      <c r="G393" s="62" t="s">
        <v>1187</v>
      </c>
    </row>
    <row r="394" spans="1:7" ht="76.5" x14ac:dyDescent="0.25">
      <c r="A394" s="62" t="s">
        <v>1305</v>
      </c>
      <c r="B394" s="63">
        <v>4368</v>
      </c>
      <c r="C394" s="62" t="s">
        <v>1306</v>
      </c>
      <c r="D394" s="62">
        <v>20221014</v>
      </c>
      <c r="E394" s="63">
        <v>2268</v>
      </c>
      <c r="F394" s="62" t="s">
        <v>1307</v>
      </c>
      <c r="G394" s="62" t="s">
        <v>1187</v>
      </c>
    </row>
    <row r="395" spans="1:7" ht="76.5" x14ac:dyDescent="0.25">
      <c r="A395" s="62" t="s">
        <v>1308</v>
      </c>
      <c r="B395" s="63">
        <v>4368</v>
      </c>
      <c r="C395" s="62" t="s">
        <v>1309</v>
      </c>
      <c r="D395" s="62">
        <v>20221014</v>
      </c>
      <c r="E395" s="63">
        <v>2268</v>
      </c>
      <c r="F395" s="62" t="s">
        <v>1310</v>
      </c>
      <c r="G395" s="62" t="s">
        <v>1187</v>
      </c>
    </row>
    <row r="396" spans="1:7" ht="76.5" x14ac:dyDescent="0.25">
      <c r="A396" s="62" t="s">
        <v>1311</v>
      </c>
      <c r="B396" s="63">
        <v>4368</v>
      </c>
      <c r="C396" s="62" t="s">
        <v>1312</v>
      </c>
      <c r="D396" s="62">
        <v>20221014</v>
      </c>
      <c r="E396" s="63">
        <v>4368</v>
      </c>
      <c r="F396" s="62" t="s">
        <v>1313</v>
      </c>
      <c r="G396" s="62" t="s">
        <v>1187</v>
      </c>
    </row>
    <row r="397" spans="1:7" ht="76.5" x14ac:dyDescent="0.25">
      <c r="A397" s="62" t="s">
        <v>1314</v>
      </c>
      <c r="B397" s="63">
        <v>4992</v>
      </c>
      <c r="C397" s="62" t="s">
        <v>1315</v>
      </c>
      <c r="D397" s="62">
        <v>20221014</v>
      </c>
      <c r="E397" s="63">
        <v>2592</v>
      </c>
      <c r="F397" s="62" t="s">
        <v>1316</v>
      </c>
      <c r="G397" s="62" t="s">
        <v>1187</v>
      </c>
    </row>
    <row r="398" spans="1:7" ht="76.5" x14ac:dyDescent="0.25">
      <c r="A398" s="62" t="s">
        <v>1317</v>
      </c>
      <c r="B398" s="63">
        <v>4368</v>
      </c>
      <c r="C398" s="62" t="s">
        <v>1318</v>
      </c>
      <c r="D398" s="62">
        <v>20221014</v>
      </c>
      <c r="E398" s="63">
        <v>2268</v>
      </c>
      <c r="F398" s="62" t="s">
        <v>1319</v>
      </c>
      <c r="G398" s="62" t="s">
        <v>1187</v>
      </c>
    </row>
    <row r="399" spans="1:7" ht="76.5" x14ac:dyDescent="0.25">
      <c r="A399" s="62" t="s">
        <v>1320</v>
      </c>
      <c r="B399" s="63">
        <v>4368</v>
      </c>
      <c r="C399" s="62" t="s">
        <v>1321</v>
      </c>
      <c r="D399" s="62">
        <v>20221014</v>
      </c>
      <c r="E399" s="63">
        <v>2268</v>
      </c>
      <c r="F399" s="62" t="s">
        <v>1322</v>
      </c>
      <c r="G399" s="62" t="s">
        <v>1187</v>
      </c>
    </row>
    <row r="400" spans="1:7" ht="76.5" x14ac:dyDescent="0.25">
      <c r="A400" s="62" t="s">
        <v>1323</v>
      </c>
      <c r="B400" s="63">
        <v>4368</v>
      </c>
      <c r="C400" s="62" t="s">
        <v>1324</v>
      </c>
      <c r="D400" s="62">
        <v>20221014</v>
      </c>
      <c r="E400" s="63">
        <v>2268</v>
      </c>
      <c r="F400" s="62" t="s">
        <v>1325</v>
      </c>
      <c r="G400" s="62" t="s">
        <v>1187</v>
      </c>
    </row>
    <row r="401" spans="1:7" ht="76.5" x14ac:dyDescent="0.25">
      <c r="A401" s="62" t="s">
        <v>1326</v>
      </c>
      <c r="B401" s="63">
        <v>4368</v>
      </c>
      <c r="C401" s="62" t="s">
        <v>1327</v>
      </c>
      <c r="D401" s="62">
        <v>20221014</v>
      </c>
      <c r="E401" s="63">
        <v>2268</v>
      </c>
      <c r="F401" s="62" t="s">
        <v>1328</v>
      </c>
      <c r="G401" s="62" t="s">
        <v>1187</v>
      </c>
    </row>
    <row r="402" spans="1:7" ht="76.5" x14ac:dyDescent="0.25">
      <c r="A402" s="62" t="s">
        <v>1329</v>
      </c>
      <c r="B402" s="63">
        <v>4992</v>
      </c>
      <c r="C402" s="62" t="s">
        <v>1330</v>
      </c>
      <c r="D402" s="62">
        <v>20221014</v>
      </c>
      <c r="E402" s="63">
        <v>4992</v>
      </c>
      <c r="F402" s="62" t="s">
        <v>1331</v>
      </c>
      <c r="G402" s="62" t="s">
        <v>1187</v>
      </c>
    </row>
    <row r="403" spans="1:7" ht="76.5" x14ac:dyDescent="0.25">
      <c r="A403" s="62" t="s">
        <v>1332</v>
      </c>
      <c r="B403" s="63">
        <v>11700</v>
      </c>
      <c r="C403" s="62" t="s">
        <v>1333</v>
      </c>
      <c r="D403" s="62">
        <v>20221014</v>
      </c>
      <c r="E403" s="63">
        <v>8100</v>
      </c>
      <c r="F403" s="62" t="s">
        <v>1334</v>
      </c>
      <c r="G403" s="62" t="s">
        <v>1187</v>
      </c>
    </row>
    <row r="404" spans="1:7" ht="76.5" x14ac:dyDescent="0.25">
      <c r="A404" s="62" t="s">
        <v>1335</v>
      </c>
      <c r="B404" s="63">
        <v>2184</v>
      </c>
      <c r="C404" s="62" t="s">
        <v>1336</v>
      </c>
      <c r="D404" s="62">
        <v>20221014</v>
      </c>
      <c r="E404" s="63">
        <v>2184</v>
      </c>
      <c r="F404" s="62" t="s">
        <v>1337</v>
      </c>
      <c r="G404" s="62" t="s">
        <v>1187</v>
      </c>
    </row>
    <row r="405" spans="1:7" ht="76.5" x14ac:dyDescent="0.25">
      <c r="A405" s="62" t="s">
        <v>1338</v>
      </c>
      <c r="B405" s="63">
        <v>4368</v>
      </c>
      <c r="C405" s="62" t="s">
        <v>1339</v>
      </c>
      <c r="D405" s="62">
        <v>20221014</v>
      </c>
      <c r="E405" s="63">
        <v>2268</v>
      </c>
      <c r="F405" s="62" t="s">
        <v>1340</v>
      </c>
      <c r="G405" s="62" t="s">
        <v>1187</v>
      </c>
    </row>
    <row r="406" spans="1:7" ht="89.25" x14ac:dyDescent="0.25">
      <c r="A406" s="62" t="s">
        <v>1341</v>
      </c>
      <c r="B406" s="63">
        <v>239.8</v>
      </c>
      <c r="C406" s="62" t="s">
        <v>309</v>
      </c>
      <c r="D406" s="62">
        <v>20221017</v>
      </c>
      <c r="E406" s="63">
        <v>239.8</v>
      </c>
      <c r="F406" s="62" t="s">
        <v>1342</v>
      </c>
      <c r="G406" s="62" t="s">
        <v>1101</v>
      </c>
    </row>
    <row r="407" spans="1:7" ht="89.25" x14ac:dyDescent="0.25">
      <c r="A407" s="62" t="s">
        <v>1343</v>
      </c>
      <c r="B407" s="63">
        <v>15.86</v>
      </c>
      <c r="C407" s="62" t="s">
        <v>309</v>
      </c>
      <c r="D407" s="62">
        <v>20221017</v>
      </c>
      <c r="E407" s="63">
        <v>15.86</v>
      </c>
      <c r="F407" s="62" t="s">
        <v>1344</v>
      </c>
      <c r="G407" s="62" t="s">
        <v>313</v>
      </c>
    </row>
    <row r="408" spans="1:7" ht="89.25" x14ac:dyDescent="0.25">
      <c r="A408" s="62" t="s">
        <v>1345</v>
      </c>
      <c r="B408" s="63">
        <v>239.8</v>
      </c>
      <c r="C408" s="62" t="s">
        <v>309</v>
      </c>
      <c r="D408" s="62">
        <v>20221017</v>
      </c>
      <c r="E408" s="63">
        <v>239.8</v>
      </c>
      <c r="F408" s="62" t="s">
        <v>1346</v>
      </c>
      <c r="G408" s="62" t="s">
        <v>1101</v>
      </c>
    </row>
    <row r="409" spans="1:7" ht="89.25" x14ac:dyDescent="0.25">
      <c r="A409" s="62" t="s">
        <v>1347</v>
      </c>
      <c r="B409" s="63">
        <v>15.86</v>
      </c>
      <c r="C409" s="62" t="s">
        <v>309</v>
      </c>
      <c r="D409" s="62">
        <v>20221017</v>
      </c>
      <c r="E409" s="63">
        <v>15.86</v>
      </c>
      <c r="F409" s="62" t="s">
        <v>1348</v>
      </c>
      <c r="G409" s="62" t="s">
        <v>313</v>
      </c>
    </row>
    <row r="410" spans="1:7" ht="89.25" x14ac:dyDescent="0.25">
      <c r="A410" s="62" t="s">
        <v>1349</v>
      </c>
      <c r="B410" s="63">
        <v>239.8</v>
      </c>
      <c r="C410" s="62" t="s">
        <v>309</v>
      </c>
      <c r="D410" s="62">
        <v>20221017</v>
      </c>
      <c r="E410" s="63">
        <v>239.8</v>
      </c>
      <c r="F410" s="62" t="s">
        <v>1350</v>
      </c>
      <c r="G410" s="62" t="s">
        <v>1101</v>
      </c>
    </row>
    <row r="411" spans="1:7" ht="89.25" x14ac:dyDescent="0.25">
      <c r="A411" s="62" t="s">
        <v>1351</v>
      </c>
      <c r="B411" s="63">
        <v>15.86</v>
      </c>
      <c r="C411" s="62" t="s">
        <v>309</v>
      </c>
      <c r="D411" s="62">
        <v>20221017</v>
      </c>
      <c r="E411" s="63">
        <v>15.86</v>
      </c>
      <c r="F411" s="62" t="s">
        <v>1352</v>
      </c>
      <c r="G411" s="62" t="s">
        <v>313</v>
      </c>
    </row>
    <row r="412" spans="1:7" ht="38.25" x14ac:dyDescent="0.25">
      <c r="A412" s="62" t="s">
        <v>1353</v>
      </c>
      <c r="B412" s="63">
        <v>2336</v>
      </c>
      <c r="C412" s="62" t="s">
        <v>359</v>
      </c>
      <c r="D412" s="62">
        <v>20220101</v>
      </c>
      <c r="E412" s="63">
        <v>736</v>
      </c>
      <c r="F412" s="62" t="s">
        <v>1354</v>
      </c>
      <c r="G412" s="62" t="s">
        <v>503</v>
      </c>
    </row>
    <row r="413" spans="1:7" ht="38.25" x14ac:dyDescent="0.25">
      <c r="A413" s="62" t="s">
        <v>1355</v>
      </c>
      <c r="B413" s="63">
        <v>27</v>
      </c>
      <c r="C413" s="62" t="s">
        <v>355</v>
      </c>
      <c r="D413" s="62">
        <v>20220101</v>
      </c>
      <c r="E413" s="63">
        <v>27</v>
      </c>
      <c r="F413" s="62" t="s">
        <v>1356</v>
      </c>
      <c r="G413" s="62" t="s">
        <v>503</v>
      </c>
    </row>
    <row r="414" spans="1:7" ht="89.25" x14ac:dyDescent="0.25">
      <c r="A414" s="62" t="s">
        <v>1357</v>
      </c>
      <c r="B414" s="63">
        <v>74.099999999999994</v>
      </c>
      <c r="C414" s="62" t="s">
        <v>1358</v>
      </c>
      <c r="D414" s="62">
        <v>20221018</v>
      </c>
      <c r="E414" s="63">
        <v>74.099999999999994</v>
      </c>
      <c r="F414" s="62" t="s">
        <v>1359</v>
      </c>
      <c r="G414" s="62" t="s">
        <v>767</v>
      </c>
    </row>
    <row r="415" spans="1:7" ht="89.25" x14ac:dyDescent="0.25">
      <c r="A415" s="62" t="s">
        <v>1360</v>
      </c>
      <c r="B415" s="63">
        <v>138</v>
      </c>
      <c r="C415" s="62" t="s">
        <v>309</v>
      </c>
      <c r="D415" s="62">
        <v>20221018</v>
      </c>
      <c r="E415" s="63">
        <v>138</v>
      </c>
      <c r="F415" s="62" t="s">
        <v>1361</v>
      </c>
      <c r="G415" s="62" t="s">
        <v>767</v>
      </c>
    </row>
    <row r="416" spans="1:7" ht="89.25" x14ac:dyDescent="0.25">
      <c r="A416" s="62" t="s">
        <v>1362</v>
      </c>
      <c r="B416" s="63">
        <v>15.86</v>
      </c>
      <c r="C416" s="62" t="s">
        <v>309</v>
      </c>
      <c r="D416" s="62">
        <v>20221018</v>
      </c>
      <c r="E416" s="63">
        <v>15.86</v>
      </c>
      <c r="F416" s="62" t="s">
        <v>1363</v>
      </c>
      <c r="G416" s="62" t="s">
        <v>770</v>
      </c>
    </row>
    <row r="417" spans="1:7" ht="89.25" x14ac:dyDescent="0.25">
      <c r="A417" s="62" t="s">
        <v>1364</v>
      </c>
      <c r="B417" s="63">
        <v>80.78</v>
      </c>
      <c r="C417" s="62" t="s">
        <v>1365</v>
      </c>
      <c r="D417" s="62">
        <v>20221019</v>
      </c>
      <c r="E417" s="63">
        <v>80.78</v>
      </c>
      <c r="F417" s="62" t="s">
        <v>1366</v>
      </c>
      <c r="G417" s="62" t="s">
        <v>767</v>
      </c>
    </row>
    <row r="418" spans="1:7" ht="89.25" x14ac:dyDescent="0.25">
      <c r="A418" s="62" t="s">
        <v>1367</v>
      </c>
      <c r="B418" s="63">
        <v>223.8</v>
      </c>
      <c r="C418" s="62" t="s">
        <v>309</v>
      </c>
      <c r="D418" s="62">
        <v>20221019</v>
      </c>
      <c r="E418" s="63">
        <v>223.8</v>
      </c>
      <c r="F418" s="62" t="s">
        <v>1368</v>
      </c>
      <c r="G418" s="62" t="s">
        <v>767</v>
      </c>
    </row>
    <row r="419" spans="1:7" ht="89.25" x14ac:dyDescent="0.25">
      <c r="A419" s="62" t="s">
        <v>1369</v>
      </c>
      <c r="B419" s="63">
        <v>18.3</v>
      </c>
      <c r="C419" s="62" t="s">
        <v>309</v>
      </c>
      <c r="D419" s="62">
        <v>20221019</v>
      </c>
      <c r="E419" s="63">
        <v>18.3</v>
      </c>
      <c r="F419" s="62" t="s">
        <v>1370</v>
      </c>
      <c r="G419" s="62" t="s">
        <v>770</v>
      </c>
    </row>
    <row r="420" spans="1:7" ht="76.5" x14ac:dyDescent="0.25">
      <c r="A420" s="62" t="s">
        <v>1371</v>
      </c>
      <c r="B420" s="63">
        <v>3600</v>
      </c>
      <c r="C420" s="62" t="s">
        <v>1372</v>
      </c>
      <c r="D420" s="62">
        <v>20221019</v>
      </c>
      <c r="E420" s="63">
        <v>3600</v>
      </c>
      <c r="F420" s="62" t="s">
        <v>1373</v>
      </c>
      <c r="G420" s="62" t="s">
        <v>618</v>
      </c>
    </row>
    <row r="421" spans="1:7" ht="63.75" x14ac:dyDescent="0.25">
      <c r="A421" s="62" t="s">
        <v>1374</v>
      </c>
      <c r="B421" s="63">
        <v>147.19999999999999</v>
      </c>
      <c r="C421" s="62" t="s">
        <v>305</v>
      </c>
      <c r="D421" s="62">
        <v>20221020</v>
      </c>
      <c r="E421" s="63">
        <v>147.19999999999999</v>
      </c>
      <c r="F421" s="62" t="s">
        <v>1375</v>
      </c>
      <c r="G421" s="62" t="s">
        <v>307</v>
      </c>
    </row>
    <row r="422" spans="1:7" ht="63.75" x14ac:dyDescent="0.25">
      <c r="A422" s="62" t="s">
        <v>1376</v>
      </c>
      <c r="B422" s="63">
        <v>294.99</v>
      </c>
      <c r="C422" s="62" t="s">
        <v>309</v>
      </c>
      <c r="D422" s="62">
        <v>20221020</v>
      </c>
      <c r="E422" s="63">
        <v>294.99</v>
      </c>
      <c r="F422" s="62" t="s">
        <v>1377</v>
      </c>
      <c r="G422" s="62" t="s">
        <v>307</v>
      </c>
    </row>
    <row r="423" spans="1:7" ht="63.75" x14ac:dyDescent="0.25">
      <c r="A423" s="62" t="s">
        <v>1378</v>
      </c>
      <c r="B423" s="63">
        <v>15.86</v>
      </c>
      <c r="C423" s="62" t="s">
        <v>309</v>
      </c>
      <c r="D423" s="62">
        <v>20221020</v>
      </c>
      <c r="E423" s="63">
        <v>15.86</v>
      </c>
      <c r="F423" s="62" t="s">
        <v>1379</v>
      </c>
      <c r="G423" s="62" t="s">
        <v>313</v>
      </c>
    </row>
    <row r="424" spans="1:7" ht="89.25" x14ac:dyDescent="0.25">
      <c r="A424" s="62" t="s">
        <v>1380</v>
      </c>
      <c r="B424" s="63">
        <v>4046.51</v>
      </c>
      <c r="C424" s="62" t="s">
        <v>1381</v>
      </c>
      <c r="D424" s="62">
        <v>20220101</v>
      </c>
      <c r="E424" s="63">
        <v>1011.67</v>
      </c>
      <c r="F424" s="62" t="s">
        <v>1382</v>
      </c>
      <c r="G424" s="62" t="s">
        <v>1383</v>
      </c>
    </row>
    <row r="425" spans="1:7" ht="76.5" x14ac:dyDescent="0.25">
      <c r="A425" s="62" t="s">
        <v>1384</v>
      </c>
      <c r="B425" s="63">
        <v>197.3</v>
      </c>
      <c r="C425" s="62" t="s">
        <v>309</v>
      </c>
      <c r="D425" s="62">
        <v>20221021</v>
      </c>
      <c r="E425" s="63">
        <v>197.3</v>
      </c>
      <c r="F425" s="62" t="s">
        <v>1385</v>
      </c>
      <c r="G425" s="62" t="s">
        <v>611</v>
      </c>
    </row>
    <row r="426" spans="1:7" ht="76.5" x14ac:dyDescent="0.25">
      <c r="A426" s="62" t="s">
        <v>1386</v>
      </c>
      <c r="B426" s="63">
        <v>6.1</v>
      </c>
      <c r="C426" s="62" t="s">
        <v>309</v>
      </c>
      <c r="D426" s="62">
        <v>20221021</v>
      </c>
      <c r="E426" s="63">
        <v>6.1</v>
      </c>
      <c r="F426" s="62" t="s">
        <v>1387</v>
      </c>
      <c r="G426" s="62" t="s">
        <v>614</v>
      </c>
    </row>
    <row r="427" spans="1:7" ht="63.75" x14ac:dyDescent="0.25">
      <c r="A427" s="62" t="s">
        <v>1388</v>
      </c>
      <c r="B427" s="63">
        <v>243.9</v>
      </c>
      <c r="C427" s="62" t="s">
        <v>1198</v>
      </c>
      <c r="D427" s="62">
        <v>20221021</v>
      </c>
      <c r="E427" s="63">
        <v>243.9</v>
      </c>
      <c r="F427" s="62" t="s">
        <v>1389</v>
      </c>
      <c r="G427" s="62" t="s">
        <v>786</v>
      </c>
    </row>
    <row r="428" spans="1:7" ht="76.5" x14ac:dyDescent="0.25">
      <c r="A428" s="62" t="s">
        <v>1390</v>
      </c>
      <c r="B428" s="63">
        <v>168.65</v>
      </c>
      <c r="C428" s="62" t="s">
        <v>309</v>
      </c>
      <c r="D428" s="62">
        <v>20221020</v>
      </c>
      <c r="E428" s="63">
        <v>168.65</v>
      </c>
      <c r="F428" s="62" t="s">
        <v>1391</v>
      </c>
      <c r="G428" s="62" t="s">
        <v>611</v>
      </c>
    </row>
    <row r="429" spans="1:7" ht="76.5" x14ac:dyDescent="0.25">
      <c r="A429" s="62" t="s">
        <v>1392</v>
      </c>
      <c r="B429" s="63">
        <v>15.86</v>
      </c>
      <c r="C429" s="62" t="s">
        <v>309</v>
      </c>
      <c r="D429" s="62">
        <v>20221020</v>
      </c>
      <c r="E429" s="63">
        <v>15.86</v>
      </c>
      <c r="F429" s="62" t="s">
        <v>1393</v>
      </c>
      <c r="G429" s="62" t="s">
        <v>614</v>
      </c>
    </row>
    <row r="430" spans="1:7" ht="76.5" x14ac:dyDescent="0.25">
      <c r="A430" s="62" t="s">
        <v>1394</v>
      </c>
      <c r="B430" s="63">
        <v>109.04</v>
      </c>
      <c r="C430" s="62" t="s">
        <v>763</v>
      </c>
      <c r="D430" s="62">
        <v>20221020</v>
      </c>
      <c r="E430" s="63">
        <v>109.04</v>
      </c>
      <c r="F430" s="62" t="s">
        <v>1395</v>
      </c>
      <c r="G430" s="62" t="s">
        <v>611</v>
      </c>
    </row>
    <row r="431" spans="1:7" ht="76.5" x14ac:dyDescent="0.25">
      <c r="A431" s="62" t="s">
        <v>1396</v>
      </c>
      <c r="B431" s="63">
        <v>272.87</v>
      </c>
      <c r="C431" s="62" t="s">
        <v>309</v>
      </c>
      <c r="D431" s="62">
        <v>20221020</v>
      </c>
      <c r="E431" s="63">
        <v>272.87</v>
      </c>
      <c r="F431" s="62" t="s">
        <v>1397</v>
      </c>
      <c r="G431" s="62" t="s">
        <v>611</v>
      </c>
    </row>
    <row r="432" spans="1:7" ht="89.25" x14ac:dyDescent="0.25">
      <c r="A432" s="62" t="s">
        <v>1398</v>
      </c>
      <c r="B432" s="63">
        <v>15.86</v>
      </c>
      <c r="C432" s="62" t="s">
        <v>309</v>
      </c>
      <c r="D432" s="62">
        <v>20221020</v>
      </c>
      <c r="E432" s="63">
        <v>15.86</v>
      </c>
      <c r="F432" s="62" t="s">
        <v>1399</v>
      </c>
      <c r="G432" s="62" t="s">
        <v>614</v>
      </c>
    </row>
    <row r="433" spans="1:7" ht="89.25" x14ac:dyDescent="0.25">
      <c r="A433" s="62" t="s">
        <v>1400</v>
      </c>
      <c r="B433" s="63">
        <v>80.400000000000006</v>
      </c>
      <c r="C433" s="62" t="s">
        <v>1401</v>
      </c>
      <c r="D433" s="62">
        <v>20221021</v>
      </c>
      <c r="E433" s="63">
        <v>80.400000000000006</v>
      </c>
      <c r="F433" s="62" t="s">
        <v>1402</v>
      </c>
      <c r="G433" s="62" t="s">
        <v>767</v>
      </c>
    </row>
    <row r="434" spans="1:7" ht="89.25" x14ac:dyDescent="0.25">
      <c r="A434" s="62" t="s">
        <v>1403</v>
      </c>
      <c r="B434" s="63">
        <v>219.9</v>
      </c>
      <c r="C434" s="62" t="s">
        <v>309</v>
      </c>
      <c r="D434" s="62">
        <v>20221021</v>
      </c>
      <c r="E434" s="63">
        <v>219.9</v>
      </c>
      <c r="F434" s="62" t="s">
        <v>1404</v>
      </c>
      <c r="G434" s="62" t="s">
        <v>767</v>
      </c>
    </row>
    <row r="435" spans="1:7" ht="89.25" x14ac:dyDescent="0.25">
      <c r="A435" s="62" t="s">
        <v>1405</v>
      </c>
      <c r="B435" s="63">
        <v>12.2</v>
      </c>
      <c r="C435" s="62" t="s">
        <v>309</v>
      </c>
      <c r="D435" s="62">
        <v>20221021</v>
      </c>
      <c r="E435" s="63">
        <v>12.2</v>
      </c>
      <c r="F435" s="62" t="s">
        <v>1406</v>
      </c>
      <c r="G435" s="62" t="s">
        <v>770</v>
      </c>
    </row>
    <row r="436" spans="1:7" ht="89.25" x14ac:dyDescent="0.25">
      <c r="A436" s="62" t="s">
        <v>1407</v>
      </c>
      <c r="B436" s="63">
        <v>112766.39999999999</v>
      </c>
      <c r="C436" s="62" t="s">
        <v>1408</v>
      </c>
      <c r="D436" s="62">
        <v>20221024</v>
      </c>
      <c r="E436" s="63">
        <v>2395.39</v>
      </c>
      <c r="F436" s="62" t="s">
        <v>1409</v>
      </c>
      <c r="G436" s="62" t="s">
        <v>1410</v>
      </c>
    </row>
    <row r="437" spans="1:7" ht="38.25" x14ac:dyDescent="0.25">
      <c r="A437" s="62" t="s">
        <v>1411</v>
      </c>
      <c r="B437" s="63">
        <v>3180.49</v>
      </c>
      <c r="C437" s="62" t="s">
        <v>1412</v>
      </c>
      <c r="D437" s="62">
        <v>20221025</v>
      </c>
      <c r="E437" s="63">
        <v>3180.49</v>
      </c>
      <c r="F437" s="62" t="s">
        <v>1413</v>
      </c>
      <c r="G437" s="62" t="s">
        <v>1414</v>
      </c>
    </row>
    <row r="438" spans="1:7" ht="63.75" x14ac:dyDescent="0.25">
      <c r="A438" s="62" t="s">
        <v>1415</v>
      </c>
      <c r="B438" s="63">
        <v>1065.92</v>
      </c>
      <c r="C438" s="62" t="s">
        <v>1416</v>
      </c>
      <c r="D438" s="62">
        <v>20221025</v>
      </c>
      <c r="E438" s="63">
        <v>1065.92</v>
      </c>
      <c r="F438" s="62" t="s">
        <v>1417</v>
      </c>
      <c r="G438" s="62" t="s">
        <v>1418</v>
      </c>
    </row>
    <row r="439" spans="1:7" ht="38.25" x14ac:dyDescent="0.25">
      <c r="A439" s="62" t="s">
        <v>1419</v>
      </c>
      <c r="B439" s="63">
        <v>12764.55</v>
      </c>
      <c r="C439" s="62" t="s">
        <v>1412</v>
      </c>
      <c r="D439" s="62">
        <v>20221025</v>
      </c>
      <c r="E439" s="63">
        <v>12764.55</v>
      </c>
      <c r="F439" s="62" t="s">
        <v>1420</v>
      </c>
      <c r="G439" s="62" t="s">
        <v>536</v>
      </c>
    </row>
    <row r="440" spans="1:7" ht="38.25" x14ac:dyDescent="0.25">
      <c r="A440" s="62" t="s">
        <v>1421</v>
      </c>
      <c r="B440" s="63">
        <v>2159.9499999999998</v>
      </c>
      <c r="C440" s="62" t="s">
        <v>1412</v>
      </c>
      <c r="D440" s="62">
        <v>20221025</v>
      </c>
      <c r="E440" s="63">
        <v>2159.9499999999998</v>
      </c>
      <c r="F440" s="62" t="s">
        <v>1422</v>
      </c>
      <c r="G440" s="62" t="s">
        <v>861</v>
      </c>
    </row>
    <row r="441" spans="1:7" ht="38.25" x14ac:dyDescent="0.25">
      <c r="A441" s="62" t="s">
        <v>1423</v>
      </c>
      <c r="B441" s="63">
        <v>4143.47</v>
      </c>
      <c r="C441" s="62" t="s">
        <v>1412</v>
      </c>
      <c r="D441" s="62">
        <v>20221025</v>
      </c>
      <c r="E441" s="63">
        <v>4143.47</v>
      </c>
      <c r="F441" s="62" t="s">
        <v>1424</v>
      </c>
      <c r="G441" s="62" t="s">
        <v>864</v>
      </c>
    </row>
    <row r="442" spans="1:7" ht="38.25" x14ac:dyDescent="0.25">
      <c r="A442" s="62" t="s">
        <v>1425</v>
      </c>
      <c r="B442" s="63">
        <v>6685.49</v>
      </c>
      <c r="C442" s="62" t="s">
        <v>1412</v>
      </c>
      <c r="D442" s="62">
        <v>20221025</v>
      </c>
      <c r="E442" s="63">
        <v>6685.49</v>
      </c>
      <c r="F442" s="62" t="s">
        <v>1426</v>
      </c>
      <c r="G442" s="62" t="s">
        <v>604</v>
      </c>
    </row>
    <row r="443" spans="1:7" ht="76.5" x14ac:dyDescent="0.25">
      <c r="A443" s="62" t="s">
        <v>1427</v>
      </c>
      <c r="B443" s="63">
        <v>3276</v>
      </c>
      <c r="C443" s="62" t="s">
        <v>1428</v>
      </c>
      <c r="D443" s="62">
        <v>20221025</v>
      </c>
      <c r="E443" s="63">
        <v>3276</v>
      </c>
      <c r="F443" s="62" t="s">
        <v>1429</v>
      </c>
      <c r="G443" s="62" t="s">
        <v>1430</v>
      </c>
    </row>
    <row r="444" spans="1:7" ht="38.25" x14ac:dyDescent="0.25">
      <c r="A444" s="62" t="s">
        <v>1431</v>
      </c>
      <c r="B444" s="63">
        <v>7436</v>
      </c>
      <c r="C444" s="62" t="s">
        <v>1432</v>
      </c>
      <c r="D444" s="62">
        <v>20221025</v>
      </c>
      <c r="E444" s="63">
        <v>7436</v>
      </c>
      <c r="F444" s="62" t="s">
        <v>1433</v>
      </c>
      <c r="G444" s="62" t="s">
        <v>1434</v>
      </c>
    </row>
    <row r="445" spans="1:7" ht="38.25" x14ac:dyDescent="0.25">
      <c r="A445" s="62" t="s">
        <v>1435</v>
      </c>
      <c r="B445" s="63">
        <v>1799.51</v>
      </c>
      <c r="C445" s="62" t="s">
        <v>348</v>
      </c>
      <c r="D445" s="62">
        <v>20221025</v>
      </c>
      <c r="E445" s="63">
        <v>1799.51</v>
      </c>
      <c r="F445" s="62" t="s">
        <v>1436</v>
      </c>
      <c r="G445" s="62" t="s">
        <v>413</v>
      </c>
    </row>
    <row r="446" spans="1:7" ht="38.25" x14ac:dyDescent="0.25">
      <c r="A446" s="62" t="s">
        <v>1437</v>
      </c>
      <c r="B446" s="63">
        <v>45.06</v>
      </c>
      <c r="C446" s="62" t="s">
        <v>355</v>
      </c>
      <c r="D446" s="62">
        <v>20221025</v>
      </c>
      <c r="E446" s="63">
        <v>45.06</v>
      </c>
      <c r="F446" s="62" t="s">
        <v>1438</v>
      </c>
      <c r="G446" s="62" t="s">
        <v>416</v>
      </c>
    </row>
    <row r="447" spans="1:7" ht="38.25" x14ac:dyDescent="0.25">
      <c r="A447" s="62" t="s">
        <v>1439</v>
      </c>
      <c r="B447" s="63">
        <v>422.36</v>
      </c>
      <c r="C447" s="62" t="s">
        <v>348</v>
      </c>
      <c r="D447" s="62">
        <v>20221025</v>
      </c>
      <c r="E447" s="63">
        <v>422.36</v>
      </c>
      <c r="F447" s="62" t="s">
        <v>1440</v>
      </c>
      <c r="G447" s="62" t="s">
        <v>419</v>
      </c>
    </row>
    <row r="448" spans="1:7" ht="51" x14ac:dyDescent="0.25">
      <c r="A448" s="62" t="s">
        <v>1441</v>
      </c>
      <c r="B448" s="63">
        <v>632.05999999999995</v>
      </c>
      <c r="C448" s="62" t="s">
        <v>325</v>
      </c>
      <c r="D448" s="62">
        <v>20221025</v>
      </c>
      <c r="E448" s="63">
        <v>632.05999999999995</v>
      </c>
      <c r="F448" s="62" t="s">
        <v>1442</v>
      </c>
      <c r="G448" s="62" t="s">
        <v>422</v>
      </c>
    </row>
    <row r="449" spans="1:7" ht="38.25" x14ac:dyDescent="0.25">
      <c r="A449" s="62" t="s">
        <v>1443</v>
      </c>
      <c r="B449" s="63">
        <v>15212.85</v>
      </c>
      <c r="C449" s="62" t="s">
        <v>1432</v>
      </c>
      <c r="D449" s="62">
        <v>20221025</v>
      </c>
      <c r="E449" s="63">
        <v>15212.85</v>
      </c>
      <c r="F449" s="62" t="s">
        <v>1444</v>
      </c>
      <c r="G449" s="62" t="s">
        <v>1434</v>
      </c>
    </row>
    <row r="450" spans="1:7" ht="38.25" x14ac:dyDescent="0.25">
      <c r="A450" s="62" t="s">
        <v>1445</v>
      </c>
      <c r="B450" s="63">
        <v>3681.51</v>
      </c>
      <c r="C450" s="62" t="s">
        <v>348</v>
      </c>
      <c r="D450" s="62">
        <v>20221025</v>
      </c>
      <c r="E450" s="63">
        <v>3681.51</v>
      </c>
      <c r="F450" s="62" t="s">
        <v>1446</v>
      </c>
      <c r="G450" s="62" t="s">
        <v>413</v>
      </c>
    </row>
    <row r="451" spans="1:7" ht="38.25" x14ac:dyDescent="0.25">
      <c r="A451" s="62" t="s">
        <v>1447</v>
      </c>
      <c r="B451" s="63">
        <v>92.19</v>
      </c>
      <c r="C451" s="62" t="s">
        <v>355</v>
      </c>
      <c r="D451" s="62">
        <v>20221025</v>
      </c>
      <c r="E451" s="63">
        <v>92.19</v>
      </c>
      <c r="F451" s="62" t="s">
        <v>1448</v>
      </c>
      <c r="G451" s="62" t="s">
        <v>416</v>
      </c>
    </row>
    <row r="452" spans="1:7" ht="38.25" x14ac:dyDescent="0.25">
      <c r="A452" s="62" t="s">
        <v>1449</v>
      </c>
      <c r="B452" s="63">
        <v>864.09</v>
      </c>
      <c r="C452" s="62" t="s">
        <v>348</v>
      </c>
      <c r="D452" s="62">
        <v>20221025</v>
      </c>
      <c r="E452" s="63">
        <v>864.09</v>
      </c>
      <c r="F452" s="62" t="s">
        <v>1450</v>
      </c>
      <c r="G452" s="62" t="s">
        <v>419</v>
      </c>
    </row>
    <row r="453" spans="1:7" ht="51" x14ac:dyDescent="0.25">
      <c r="A453" s="62" t="s">
        <v>1451</v>
      </c>
      <c r="B453" s="63">
        <v>1293.0899999999999</v>
      </c>
      <c r="C453" s="62" t="s">
        <v>325</v>
      </c>
      <c r="D453" s="62">
        <v>20221025</v>
      </c>
      <c r="E453" s="63">
        <v>1293.0899999999999</v>
      </c>
      <c r="F453" s="62" t="s">
        <v>1452</v>
      </c>
      <c r="G453" s="62" t="s">
        <v>422</v>
      </c>
    </row>
    <row r="454" spans="1:7" ht="76.5" x14ac:dyDescent="0.25">
      <c r="A454" s="62" t="s">
        <v>1453</v>
      </c>
      <c r="B454" s="63">
        <v>139.15</v>
      </c>
      <c r="C454" s="62" t="s">
        <v>1454</v>
      </c>
      <c r="D454" s="62">
        <v>20221026</v>
      </c>
      <c r="E454" s="63">
        <v>139.15</v>
      </c>
      <c r="F454" s="62" t="s">
        <v>1455</v>
      </c>
      <c r="G454" s="62" t="s">
        <v>336</v>
      </c>
    </row>
    <row r="455" spans="1:7" ht="76.5" x14ac:dyDescent="0.25">
      <c r="A455" s="62" t="s">
        <v>1456</v>
      </c>
      <c r="B455" s="63">
        <v>282.2</v>
      </c>
      <c r="C455" s="62" t="s">
        <v>309</v>
      </c>
      <c r="D455" s="62">
        <v>20221026</v>
      </c>
      <c r="E455" s="63">
        <v>282.2</v>
      </c>
      <c r="F455" s="62" t="s">
        <v>1457</v>
      </c>
      <c r="G455" s="62" t="s">
        <v>336</v>
      </c>
    </row>
    <row r="456" spans="1:7" ht="76.5" x14ac:dyDescent="0.25">
      <c r="A456" s="62" t="s">
        <v>1458</v>
      </c>
      <c r="B456" s="63">
        <v>15.86</v>
      </c>
      <c r="C456" s="62" t="s">
        <v>309</v>
      </c>
      <c r="D456" s="62">
        <v>20221026</v>
      </c>
      <c r="E456" s="63">
        <v>15.86</v>
      </c>
      <c r="F456" s="62" t="s">
        <v>1459</v>
      </c>
      <c r="G456" s="62" t="s">
        <v>313</v>
      </c>
    </row>
    <row r="457" spans="1:7" ht="76.5" x14ac:dyDescent="0.25">
      <c r="A457" s="62" t="s">
        <v>1460</v>
      </c>
      <c r="B457" s="63">
        <v>70.099999999999994</v>
      </c>
      <c r="C457" s="62" t="s">
        <v>1461</v>
      </c>
      <c r="D457" s="62">
        <v>20221026</v>
      </c>
      <c r="E457" s="63">
        <v>70.099999999999994</v>
      </c>
      <c r="F457" s="62" t="s">
        <v>1462</v>
      </c>
      <c r="G457" s="62" t="s">
        <v>336</v>
      </c>
    </row>
    <row r="458" spans="1:7" ht="76.5" x14ac:dyDescent="0.25">
      <c r="A458" s="62" t="s">
        <v>1463</v>
      </c>
      <c r="B458" s="63">
        <v>312.2</v>
      </c>
      <c r="C458" s="62" t="s">
        <v>309</v>
      </c>
      <c r="D458" s="62">
        <v>20221026</v>
      </c>
      <c r="E458" s="63">
        <v>312.2</v>
      </c>
      <c r="F458" s="62" t="s">
        <v>1464</v>
      </c>
      <c r="G458" s="62" t="s">
        <v>336</v>
      </c>
    </row>
    <row r="459" spans="1:7" ht="76.5" x14ac:dyDescent="0.25">
      <c r="A459" s="62" t="s">
        <v>1465</v>
      </c>
      <c r="B459" s="63">
        <v>15.86</v>
      </c>
      <c r="C459" s="62" t="s">
        <v>309</v>
      </c>
      <c r="D459" s="62">
        <v>20221026</v>
      </c>
      <c r="E459" s="63">
        <v>15.86</v>
      </c>
      <c r="F459" s="62" t="s">
        <v>1466</v>
      </c>
      <c r="G459" s="62" t="s">
        <v>313</v>
      </c>
    </row>
    <row r="460" spans="1:7" ht="89.25" x14ac:dyDescent="0.25">
      <c r="A460" s="62" t="s">
        <v>1467</v>
      </c>
      <c r="B460" s="63">
        <v>1040</v>
      </c>
      <c r="C460" s="62" t="s">
        <v>1468</v>
      </c>
      <c r="D460" s="62">
        <v>20221028</v>
      </c>
      <c r="E460" s="63">
        <v>1040</v>
      </c>
      <c r="F460" s="62" t="s">
        <v>1469</v>
      </c>
      <c r="G460" s="62" t="s">
        <v>588</v>
      </c>
    </row>
    <row r="461" spans="1:7" ht="63.75" x14ac:dyDescent="0.25">
      <c r="A461" s="62" t="s">
        <v>1470</v>
      </c>
      <c r="B461" s="63">
        <v>174</v>
      </c>
      <c r="C461" s="62" t="s">
        <v>309</v>
      </c>
      <c r="D461" s="62">
        <v>20221103</v>
      </c>
      <c r="E461" s="63">
        <v>174</v>
      </c>
      <c r="F461" s="62" t="s">
        <v>1471</v>
      </c>
      <c r="G461" s="62" t="s">
        <v>307</v>
      </c>
    </row>
    <row r="462" spans="1:7" ht="63.75" x14ac:dyDescent="0.25">
      <c r="A462" s="62" t="s">
        <v>1472</v>
      </c>
      <c r="B462" s="63">
        <v>6.1</v>
      </c>
      <c r="C462" s="62" t="s">
        <v>309</v>
      </c>
      <c r="D462" s="62">
        <v>20221103</v>
      </c>
      <c r="E462" s="63">
        <v>6.1</v>
      </c>
      <c r="F462" s="62" t="s">
        <v>1473</v>
      </c>
      <c r="G462" s="62" t="s">
        <v>313</v>
      </c>
    </row>
    <row r="463" spans="1:7" ht="89.25" x14ac:dyDescent="0.25">
      <c r="A463" s="62" t="s">
        <v>1474</v>
      </c>
      <c r="B463" s="63">
        <v>334.8</v>
      </c>
      <c r="C463" s="62" t="s">
        <v>309</v>
      </c>
      <c r="D463" s="62">
        <v>20221103</v>
      </c>
      <c r="E463" s="63">
        <v>334.8</v>
      </c>
      <c r="F463" s="62" t="s">
        <v>1475</v>
      </c>
      <c r="G463" s="62" t="s">
        <v>1101</v>
      </c>
    </row>
    <row r="464" spans="1:7" ht="89.25" x14ac:dyDescent="0.25">
      <c r="A464" s="62" t="s">
        <v>1476</v>
      </c>
      <c r="B464" s="63">
        <v>15.86</v>
      </c>
      <c r="C464" s="62" t="s">
        <v>309</v>
      </c>
      <c r="D464" s="62">
        <v>20221103</v>
      </c>
      <c r="E464" s="63">
        <v>15.86</v>
      </c>
      <c r="F464" s="62" t="s">
        <v>1477</v>
      </c>
      <c r="G464" s="62" t="s">
        <v>313</v>
      </c>
    </row>
    <row r="465" spans="1:7" ht="89.25" x14ac:dyDescent="0.25">
      <c r="A465" s="62" t="s">
        <v>1478</v>
      </c>
      <c r="B465" s="63">
        <v>334.8</v>
      </c>
      <c r="C465" s="62" t="s">
        <v>309</v>
      </c>
      <c r="D465" s="62">
        <v>20221103</v>
      </c>
      <c r="E465" s="63">
        <v>334.8</v>
      </c>
      <c r="F465" s="62" t="s">
        <v>1479</v>
      </c>
      <c r="G465" s="62" t="s">
        <v>1101</v>
      </c>
    </row>
    <row r="466" spans="1:7" ht="89.25" x14ac:dyDescent="0.25">
      <c r="A466" s="62" t="s">
        <v>1480</v>
      </c>
      <c r="B466" s="63">
        <v>15.86</v>
      </c>
      <c r="C466" s="62" t="s">
        <v>309</v>
      </c>
      <c r="D466" s="62">
        <v>20221103</v>
      </c>
      <c r="E466" s="63">
        <v>15.86</v>
      </c>
      <c r="F466" s="62" t="s">
        <v>1481</v>
      </c>
      <c r="G466" s="62" t="s">
        <v>313</v>
      </c>
    </row>
    <row r="467" spans="1:7" ht="89.25" x14ac:dyDescent="0.25">
      <c r="A467" s="62" t="s">
        <v>1482</v>
      </c>
      <c r="B467" s="63">
        <v>334.8</v>
      </c>
      <c r="C467" s="62" t="s">
        <v>309</v>
      </c>
      <c r="D467" s="62">
        <v>20221103</v>
      </c>
      <c r="E467" s="63">
        <v>334.8</v>
      </c>
      <c r="F467" s="62" t="s">
        <v>1483</v>
      </c>
      <c r="G467" s="62" t="s">
        <v>1101</v>
      </c>
    </row>
    <row r="468" spans="1:7" ht="89.25" x14ac:dyDescent="0.25">
      <c r="A468" s="62" t="s">
        <v>1484</v>
      </c>
      <c r="B468" s="63">
        <v>15.86</v>
      </c>
      <c r="C468" s="62" t="s">
        <v>309</v>
      </c>
      <c r="D468" s="62">
        <v>20221103</v>
      </c>
      <c r="E468" s="63">
        <v>15.86</v>
      </c>
      <c r="F468" s="62" t="s">
        <v>1485</v>
      </c>
      <c r="G468" s="62" t="s">
        <v>313</v>
      </c>
    </row>
    <row r="469" spans="1:7" ht="63.75" x14ac:dyDescent="0.25">
      <c r="A469" s="62" t="s">
        <v>1486</v>
      </c>
      <c r="B469" s="63">
        <v>2300.5700000000002</v>
      </c>
      <c r="C469" s="62" t="s">
        <v>772</v>
      </c>
      <c r="D469" s="62">
        <v>20221108</v>
      </c>
      <c r="E469" s="63">
        <v>2300.5700000000002</v>
      </c>
      <c r="F469" s="62" t="s">
        <v>776</v>
      </c>
      <c r="G469" s="62" t="s">
        <v>1487</v>
      </c>
    </row>
    <row r="470" spans="1:7" ht="51" x14ac:dyDescent="0.25">
      <c r="A470" s="62" t="s">
        <v>1488</v>
      </c>
      <c r="B470" s="63">
        <v>1586</v>
      </c>
      <c r="C470" s="62" t="s">
        <v>1489</v>
      </c>
      <c r="D470" s="62">
        <v>20221108</v>
      </c>
      <c r="E470" s="63">
        <v>1586</v>
      </c>
      <c r="F470" s="62" t="s">
        <v>1490</v>
      </c>
      <c r="G470" s="62" t="s">
        <v>1491</v>
      </c>
    </row>
    <row r="471" spans="1:7" ht="63.75" x14ac:dyDescent="0.25">
      <c r="A471" s="62" t="s">
        <v>1492</v>
      </c>
      <c r="B471" s="63">
        <v>1224</v>
      </c>
      <c r="C471" s="62" t="s">
        <v>672</v>
      </c>
      <c r="D471" s="62">
        <v>20221111</v>
      </c>
      <c r="E471" s="63">
        <v>1224</v>
      </c>
      <c r="F471" s="62" t="s">
        <v>1493</v>
      </c>
      <c r="G471" s="62" t="s">
        <v>674</v>
      </c>
    </row>
    <row r="472" spans="1:7" ht="89.25" x14ac:dyDescent="0.25">
      <c r="A472" s="62" t="s">
        <v>1494</v>
      </c>
      <c r="B472" s="63">
        <v>17453.32</v>
      </c>
      <c r="C472" s="62" t="s">
        <v>1051</v>
      </c>
      <c r="D472" s="62">
        <v>20221111</v>
      </c>
      <c r="E472" s="63">
        <v>17453.32</v>
      </c>
      <c r="F472" s="62" t="s">
        <v>1495</v>
      </c>
      <c r="G472" s="62" t="s">
        <v>1496</v>
      </c>
    </row>
    <row r="473" spans="1:7" ht="63.75" x14ac:dyDescent="0.25">
      <c r="A473" s="62" t="s">
        <v>1497</v>
      </c>
      <c r="B473" s="63">
        <v>8070</v>
      </c>
      <c r="C473" s="62" t="s">
        <v>309</v>
      </c>
      <c r="D473" s="62">
        <v>20221114</v>
      </c>
      <c r="E473" s="63">
        <v>8070</v>
      </c>
      <c r="F473" s="62" t="s">
        <v>1498</v>
      </c>
      <c r="G473" s="62" t="s">
        <v>975</v>
      </c>
    </row>
    <row r="474" spans="1:7" ht="63.75" x14ac:dyDescent="0.25">
      <c r="A474" s="62" t="s">
        <v>1499</v>
      </c>
      <c r="B474" s="63">
        <v>9753</v>
      </c>
      <c r="C474" s="62" t="s">
        <v>309</v>
      </c>
      <c r="D474" s="62">
        <v>20221114</v>
      </c>
      <c r="E474" s="63">
        <v>9753</v>
      </c>
      <c r="F474" s="62" t="s">
        <v>1500</v>
      </c>
      <c r="G474" s="62" t="s">
        <v>770</v>
      </c>
    </row>
    <row r="475" spans="1:7" ht="63.75" x14ac:dyDescent="0.25">
      <c r="A475" s="62" t="s">
        <v>1501</v>
      </c>
      <c r="B475" s="63">
        <v>697.23</v>
      </c>
      <c r="C475" s="62" t="s">
        <v>309</v>
      </c>
      <c r="D475" s="62">
        <v>20221114</v>
      </c>
      <c r="E475" s="63">
        <v>697.23</v>
      </c>
      <c r="F475" s="62" t="s">
        <v>1502</v>
      </c>
      <c r="G475" s="62" t="s">
        <v>770</v>
      </c>
    </row>
    <row r="476" spans="1:7" ht="89.25" x14ac:dyDescent="0.25">
      <c r="A476" s="62" t="s">
        <v>1503</v>
      </c>
      <c r="B476" s="63">
        <v>15.86</v>
      </c>
      <c r="C476" s="62" t="s">
        <v>309</v>
      </c>
      <c r="D476" s="62">
        <v>20221115</v>
      </c>
      <c r="E476" s="63">
        <v>15.86</v>
      </c>
      <c r="F476" s="62" t="s">
        <v>1504</v>
      </c>
      <c r="G476" s="62" t="s">
        <v>313</v>
      </c>
    </row>
    <row r="477" spans="1:7" ht="89.25" x14ac:dyDescent="0.25">
      <c r="A477" s="62" t="s">
        <v>1505</v>
      </c>
      <c r="B477" s="63">
        <v>165.8</v>
      </c>
      <c r="C477" s="62" t="s">
        <v>309</v>
      </c>
      <c r="D477" s="62">
        <v>20221115</v>
      </c>
      <c r="E477" s="63">
        <v>165.8</v>
      </c>
      <c r="F477" s="62" t="s">
        <v>1506</v>
      </c>
      <c r="G477" s="62" t="s">
        <v>1101</v>
      </c>
    </row>
    <row r="478" spans="1:7" ht="76.5" x14ac:dyDescent="0.25">
      <c r="A478" s="62" t="s">
        <v>1507</v>
      </c>
      <c r="B478" s="63">
        <v>3280.25</v>
      </c>
      <c r="C478" s="62" t="s">
        <v>1508</v>
      </c>
      <c r="D478" s="62">
        <v>20221115</v>
      </c>
      <c r="E478" s="63">
        <v>3280.25</v>
      </c>
      <c r="F478" s="62" t="s">
        <v>1509</v>
      </c>
      <c r="G478" s="62" t="s">
        <v>786</v>
      </c>
    </row>
    <row r="479" spans="1:7" ht="76.5" x14ac:dyDescent="0.25">
      <c r="A479" s="62" t="s">
        <v>1510</v>
      </c>
      <c r="B479" s="63">
        <v>3430.1</v>
      </c>
      <c r="C479" s="62" t="s">
        <v>1511</v>
      </c>
      <c r="D479" s="62">
        <v>20221115</v>
      </c>
      <c r="E479" s="63">
        <v>3430.1</v>
      </c>
      <c r="F479" s="62" t="s">
        <v>1512</v>
      </c>
      <c r="G479" s="62" t="s">
        <v>786</v>
      </c>
    </row>
    <row r="480" spans="1:7" ht="63.75" x14ac:dyDescent="0.25">
      <c r="A480" s="62" t="s">
        <v>1513</v>
      </c>
      <c r="B480" s="63">
        <v>70.55</v>
      </c>
      <c r="C480" s="62" t="s">
        <v>305</v>
      </c>
      <c r="D480" s="62">
        <v>20221116</v>
      </c>
      <c r="E480" s="63">
        <v>70.55</v>
      </c>
      <c r="F480" s="62" t="s">
        <v>1514</v>
      </c>
      <c r="G480" s="62" t="s">
        <v>307</v>
      </c>
    </row>
    <row r="481" spans="1:7" ht="63.75" x14ac:dyDescent="0.25">
      <c r="A481" s="62" t="s">
        <v>1515</v>
      </c>
      <c r="B481" s="63">
        <v>565.65</v>
      </c>
      <c r="C481" s="62" t="s">
        <v>309</v>
      </c>
      <c r="D481" s="62">
        <v>20221116</v>
      </c>
      <c r="E481" s="63">
        <v>565.65</v>
      </c>
      <c r="F481" s="62" t="s">
        <v>1516</v>
      </c>
      <c r="G481" s="62" t="s">
        <v>307</v>
      </c>
    </row>
    <row r="482" spans="1:7" ht="63.75" x14ac:dyDescent="0.25">
      <c r="A482" s="62" t="s">
        <v>1517</v>
      </c>
      <c r="B482" s="63">
        <v>15.86</v>
      </c>
      <c r="C482" s="62" t="s">
        <v>309</v>
      </c>
      <c r="D482" s="62">
        <v>20221116</v>
      </c>
      <c r="E482" s="63">
        <v>15.86</v>
      </c>
      <c r="F482" s="62" t="s">
        <v>1518</v>
      </c>
      <c r="G482" s="62" t="s">
        <v>313</v>
      </c>
    </row>
    <row r="483" spans="1:7" ht="89.25" x14ac:dyDescent="0.25">
      <c r="A483" s="62" t="s">
        <v>1519</v>
      </c>
      <c r="B483" s="63">
        <v>165.8</v>
      </c>
      <c r="C483" s="62" t="s">
        <v>309</v>
      </c>
      <c r="D483" s="62">
        <v>20221116</v>
      </c>
      <c r="E483" s="63">
        <v>165.8</v>
      </c>
      <c r="F483" s="62" t="s">
        <v>1520</v>
      </c>
      <c r="G483" s="62" t="s">
        <v>1101</v>
      </c>
    </row>
    <row r="484" spans="1:7" ht="89.25" x14ac:dyDescent="0.25">
      <c r="A484" s="62" t="s">
        <v>1521</v>
      </c>
      <c r="B484" s="63">
        <v>15.86</v>
      </c>
      <c r="C484" s="62" t="s">
        <v>309</v>
      </c>
      <c r="D484" s="62">
        <v>20221116</v>
      </c>
      <c r="E484" s="63">
        <v>15.86</v>
      </c>
      <c r="F484" s="62" t="s">
        <v>1522</v>
      </c>
      <c r="G484" s="62" t="s">
        <v>313</v>
      </c>
    </row>
    <row r="485" spans="1:7" ht="89.25" x14ac:dyDescent="0.25">
      <c r="A485" s="62" t="s">
        <v>1523</v>
      </c>
      <c r="B485" s="63">
        <v>159.80000000000001</v>
      </c>
      <c r="C485" s="62" t="s">
        <v>309</v>
      </c>
      <c r="D485" s="62">
        <v>20221117</v>
      </c>
      <c r="E485" s="63">
        <v>159.80000000000001</v>
      </c>
      <c r="F485" s="62" t="s">
        <v>1524</v>
      </c>
      <c r="G485" s="62" t="s">
        <v>1101</v>
      </c>
    </row>
    <row r="486" spans="1:7" ht="89.25" x14ac:dyDescent="0.25">
      <c r="A486" s="62" t="s">
        <v>1525</v>
      </c>
      <c r="B486" s="63">
        <v>15.86</v>
      </c>
      <c r="C486" s="62" t="s">
        <v>309</v>
      </c>
      <c r="D486" s="62">
        <v>20221117</v>
      </c>
      <c r="E486" s="63">
        <v>15.86</v>
      </c>
      <c r="F486" s="62" t="s">
        <v>1526</v>
      </c>
      <c r="G486" s="62" t="s">
        <v>313</v>
      </c>
    </row>
    <row r="487" spans="1:7" ht="51" x14ac:dyDescent="0.25">
      <c r="A487" s="62" t="s">
        <v>1527</v>
      </c>
      <c r="B487" s="63">
        <v>1320.04</v>
      </c>
      <c r="C487" s="62" t="s">
        <v>1528</v>
      </c>
      <c r="D487" s="62">
        <v>20221118</v>
      </c>
      <c r="E487" s="63">
        <v>1320.04</v>
      </c>
      <c r="F487" s="62" t="s">
        <v>1529</v>
      </c>
      <c r="G487" s="62" t="s">
        <v>604</v>
      </c>
    </row>
    <row r="488" spans="1:7" ht="51" x14ac:dyDescent="0.25">
      <c r="A488" s="62" t="s">
        <v>1530</v>
      </c>
      <c r="B488" s="63">
        <v>2250</v>
      </c>
      <c r="C488" s="62" t="s">
        <v>309</v>
      </c>
      <c r="D488" s="62">
        <v>20221121</v>
      </c>
      <c r="E488" s="63">
        <v>2250</v>
      </c>
      <c r="F488" s="62" t="s">
        <v>1531</v>
      </c>
      <c r="G488" s="62" t="s">
        <v>975</v>
      </c>
    </row>
    <row r="489" spans="1:7" ht="51" x14ac:dyDescent="0.25">
      <c r="A489" s="62" t="s">
        <v>1532</v>
      </c>
      <c r="B489" s="63">
        <v>3606</v>
      </c>
      <c r="C489" s="62" t="s">
        <v>309</v>
      </c>
      <c r="D489" s="62">
        <v>20221121</v>
      </c>
      <c r="E489" s="63">
        <v>3606</v>
      </c>
      <c r="F489" s="62" t="s">
        <v>1533</v>
      </c>
      <c r="G489" s="62" t="s">
        <v>770</v>
      </c>
    </row>
    <row r="490" spans="1:7" ht="51" x14ac:dyDescent="0.25">
      <c r="A490" s="62" t="s">
        <v>1534</v>
      </c>
      <c r="B490" s="63">
        <v>197.64</v>
      </c>
      <c r="C490" s="62" t="s">
        <v>309</v>
      </c>
      <c r="D490" s="62">
        <v>20221121</v>
      </c>
      <c r="E490" s="63">
        <v>197.64</v>
      </c>
      <c r="F490" s="62" t="s">
        <v>1535</v>
      </c>
      <c r="G490" s="62" t="s">
        <v>770</v>
      </c>
    </row>
    <row r="491" spans="1:7" ht="89.25" x14ac:dyDescent="0.25">
      <c r="A491" s="62" t="s">
        <v>1536</v>
      </c>
      <c r="B491" s="63">
        <v>258</v>
      </c>
      <c r="C491" s="62" t="s">
        <v>309</v>
      </c>
      <c r="D491" s="62">
        <v>20221121</v>
      </c>
      <c r="E491" s="63">
        <v>258</v>
      </c>
      <c r="F491" s="62" t="s">
        <v>1537</v>
      </c>
      <c r="G491" s="62" t="s">
        <v>1071</v>
      </c>
    </row>
    <row r="492" spans="1:7" ht="89.25" x14ac:dyDescent="0.25">
      <c r="A492" s="62" t="s">
        <v>1538</v>
      </c>
      <c r="B492" s="63">
        <v>6.1</v>
      </c>
      <c r="C492" s="62" t="s">
        <v>309</v>
      </c>
      <c r="D492" s="62">
        <v>20221121</v>
      </c>
      <c r="E492" s="63">
        <v>6.1</v>
      </c>
      <c r="F492" s="62" t="s">
        <v>1539</v>
      </c>
      <c r="G492" s="62" t="s">
        <v>1074</v>
      </c>
    </row>
    <row r="493" spans="1:7" ht="63.75" x14ac:dyDescent="0.25">
      <c r="A493" s="62" t="s">
        <v>1540</v>
      </c>
      <c r="B493" s="63">
        <v>3.4</v>
      </c>
      <c r="C493" s="62" t="s">
        <v>1541</v>
      </c>
      <c r="D493" s="62">
        <v>20221128</v>
      </c>
      <c r="E493" s="63">
        <v>3.4</v>
      </c>
      <c r="F493" s="62" t="s">
        <v>1542</v>
      </c>
      <c r="G493" s="62" t="s">
        <v>307</v>
      </c>
    </row>
    <row r="494" spans="1:7" ht="89.25" x14ac:dyDescent="0.25">
      <c r="A494" s="62" t="s">
        <v>1543</v>
      </c>
      <c r="B494" s="63">
        <v>14000</v>
      </c>
      <c r="C494" s="62" t="s">
        <v>927</v>
      </c>
      <c r="D494" s="62">
        <v>20220101</v>
      </c>
      <c r="E494" s="63">
        <v>14000</v>
      </c>
      <c r="F494" s="62" t="s">
        <v>1544</v>
      </c>
      <c r="G494" s="62" t="s">
        <v>547</v>
      </c>
    </row>
    <row r="495" spans="1:7" ht="63.75" x14ac:dyDescent="0.25">
      <c r="A495" s="62" t="s">
        <v>1545</v>
      </c>
      <c r="B495" s="63">
        <v>15.86</v>
      </c>
      <c r="C495" s="62" t="s">
        <v>309</v>
      </c>
      <c r="D495" s="62">
        <v>20221128</v>
      </c>
      <c r="E495" s="63">
        <v>15.86</v>
      </c>
      <c r="F495" s="62" t="s">
        <v>1546</v>
      </c>
      <c r="G495" s="62" t="s">
        <v>313</v>
      </c>
    </row>
    <row r="496" spans="1:7" ht="63.75" x14ac:dyDescent="0.25">
      <c r="A496" s="62" t="s">
        <v>1547</v>
      </c>
      <c r="B496" s="63">
        <v>9.6999999999999993</v>
      </c>
      <c r="C496" s="62" t="s">
        <v>1541</v>
      </c>
      <c r="D496" s="62">
        <v>20221128</v>
      </c>
      <c r="E496" s="63">
        <v>9.6999999999999993</v>
      </c>
      <c r="F496" s="62" t="s">
        <v>1548</v>
      </c>
      <c r="G496" s="62" t="s">
        <v>307</v>
      </c>
    </row>
    <row r="497" spans="1:7" ht="38.25" x14ac:dyDescent="0.25">
      <c r="A497" s="62" t="s">
        <v>1549</v>
      </c>
      <c r="B497" s="63">
        <v>61.95</v>
      </c>
      <c r="C497" s="62" t="s">
        <v>355</v>
      </c>
      <c r="D497" s="62">
        <v>20220101</v>
      </c>
      <c r="E497" s="63">
        <v>61.95</v>
      </c>
      <c r="F497" s="62" t="s">
        <v>1550</v>
      </c>
      <c r="G497" s="62" t="s">
        <v>696</v>
      </c>
    </row>
    <row r="498" spans="1:7" ht="63.75" x14ac:dyDescent="0.25">
      <c r="A498" s="62" t="s">
        <v>1551</v>
      </c>
      <c r="B498" s="63">
        <v>5</v>
      </c>
      <c r="C498" s="62" t="s">
        <v>309</v>
      </c>
      <c r="D498" s="62">
        <v>20221128</v>
      </c>
      <c r="E498" s="63">
        <v>5</v>
      </c>
      <c r="F498" s="62" t="s">
        <v>1552</v>
      </c>
      <c r="G498" s="62" t="s">
        <v>307</v>
      </c>
    </row>
    <row r="499" spans="1:7" ht="63.75" x14ac:dyDescent="0.25">
      <c r="A499" s="62" t="s">
        <v>1553</v>
      </c>
      <c r="B499" s="63">
        <v>242.62</v>
      </c>
      <c r="C499" s="62" t="s">
        <v>309</v>
      </c>
      <c r="D499" s="62">
        <v>20221128</v>
      </c>
      <c r="E499" s="63">
        <v>242.62</v>
      </c>
      <c r="F499" s="62" t="s">
        <v>1554</v>
      </c>
      <c r="G499" s="62" t="s">
        <v>307</v>
      </c>
    </row>
    <row r="500" spans="1:7" ht="63.75" x14ac:dyDescent="0.25">
      <c r="A500" s="62" t="s">
        <v>1555</v>
      </c>
      <c r="B500" s="63">
        <v>6.1</v>
      </c>
      <c r="C500" s="62" t="s">
        <v>309</v>
      </c>
      <c r="D500" s="62">
        <v>20221128</v>
      </c>
      <c r="E500" s="63">
        <v>6.1</v>
      </c>
      <c r="F500" s="62" t="s">
        <v>1552</v>
      </c>
      <c r="G500" s="62" t="s">
        <v>313</v>
      </c>
    </row>
    <row r="501" spans="1:7" ht="76.5" x14ac:dyDescent="0.25">
      <c r="A501" s="62" t="s">
        <v>1556</v>
      </c>
      <c r="B501" s="63">
        <v>32.799999999999997</v>
      </c>
      <c r="C501" s="62" t="s">
        <v>1541</v>
      </c>
      <c r="D501" s="62">
        <v>20221128</v>
      </c>
      <c r="E501" s="63">
        <v>32.799999999999997</v>
      </c>
      <c r="F501" s="62" t="s">
        <v>1557</v>
      </c>
      <c r="G501" s="62" t="s">
        <v>307</v>
      </c>
    </row>
    <row r="502" spans="1:7" ht="76.5" x14ac:dyDescent="0.25">
      <c r="A502" s="62" t="s">
        <v>1558</v>
      </c>
      <c r="B502" s="63">
        <v>264.89999999999998</v>
      </c>
      <c r="C502" s="62" t="s">
        <v>309</v>
      </c>
      <c r="D502" s="62">
        <v>20221128</v>
      </c>
      <c r="E502" s="63">
        <v>264.89999999999998</v>
      </c>
      <c r="F502" s="62" t="s">
        <v>1559</v>
      </c>
      <c r="G502" s="62" t="s">
        <v>307</v>
      </c>
    </row>
    <row r="503" spans="1:7" ht="76.5" x14ac:dyDescent="0.25">
      <c r="A503" s="62" t="s">
        <v>1560</v>
      </c>
      <c r="B503" s="63">
        <v>15.86</v>
      </c>
      <c r="C503" s="62" t="s">
        <v>309</v>
      </c>
      <c r="D503" s="62">
        <v>20221128</v>
      </c>
      <c r="E503" s="63">
        <v>15.86</v>
      </c>
      <c r="F503" s="62" t="s">
        <v>1559</v>
      </c>
      <c r="G503" s="62" t="s">
        <v>313</v>
      </c>
    </row>
    <row r="504" spans="1:7" ht="89.25" x14ac:dyDescent="0.25">
      <c r="A504" s="62" t="s">
        <v>1561</v>
      </c>
      <c r="B504" s="63">
        <v>1255.3800000000001</v>
      </c>
      <c r="C504" s="62" t="s">
        <v>669</v>
      </c>
      <c r="D504" s="62">
        <v>20221128</v>
      </c>
      <c r="E504" s="63">
        <v>1255.3800000000001</v>
      </c>
      <c r="F504" s="62" t="s">
        <v>1562</v>
      </c>
      <c r="G504" s="62" t="s">
        <v>1563</v>
      </c>
    </row>
    <row r="505" spans="1:7" ht="76.5" x14ac:dyDescent="0.25">
      <c r="A505" s="62" t="s">
        <v>1564</v>
      </c>
      <c r="B505" s="63">
        <v>568.35</v>
      </c>
      <c r="C505" s="62" t="s">
        <v>800</v>
      </c>
      <c r="D505" s="62">
        <v>20221128</v>
      </c>
      <c r="E505" s="63">
        <v>568.35</v>
      </c>
      <c r="F505" s="62" t="s">
        <v>1565</v>
      </c>
      <c r="G505" s="62" t="s">
        <v>1566</v>
      </c>
    </row>
    <row r="506" spans="1:7" ht="51" x14ac:dyDescent="0.25">
      <c r="A506" s="62" t="s">
        <v>1567</v>
      </c>
      <c r="B506" s="63">
        <v>118.65</v>
      </c>
      <c r="C506" s="62" t="s">
        <v>1541</v>
      </c>
      <c r="D506" s="62">
        <v>20221129</v>
      </c>
      <c r="E506" s="63">
        <v>118.65</v>
      </c>
      <c r="F506" s="62" t="s">
        <v>1568</v>
      </c>
      <c r="G506" s="62" t="s">
        <v>307</v>
      </c>
    </row>
    <row r="507" spans="1:7" ht="63.75" x14ac:dyDescent="0.25">
      <c r="A507" s="62" t="s">
        <v>1569</v>
      </c>
      <c r="B507" s="63">
        <v>120.4</v>
      </c>
      <c r="C507" s="62" t="s">
        <v>309</v>
      </c>
      <c r="D507" s="62">
        <v>20221129</v>
      </c>
      <c r="E507" s="63">
        <v>120.4</v>
      </c>
      <c r="F507" s="62" t="s">
        <v>1570</v>
      </c>
      <c r="G507" s="62" t="s">
        <v>307</v>
      </c>
    </row>
    <row r="508" spans="1:7" ht="63.75" x14ac:dyDescent="0.25">
      <c r="A508" s="62" t="s">
        <v>1571</v>
      </c>
      <c r="B508" s="63">
        <v>9.76</v>
      </c>
      <c r="C508" s="62" t="s">
        <v>309</v>
      </c>
      <c r="D508" s="62">
        <v>20221129</v>
      </c>
      <c r="E508" s="63">
        <v>9.76</v>
      </c>
      <c r="F508" s="62" t="s">
        <v>1570</v>
      </c>
      <c r="G508" s="62" t="s">
        <v>313</v>
      </c>
    </row>
    <row r="509" spans="1:7" ht="76.5" x14ac:dyDescent="0.25">
      <c r="A509" s="62" t="s">
        <v>1572</v>
      </c>
      <c r="B509" s="63">
        <v>60.9</v>
      </c>
      <c r="C509" s="62" t="s">
        <v>1573</v>
      </c>
      <c r="D509" s="62">
        <v>20221129</v>
      </c>
      <c r="E509" s="63">
        <v>60.9</v>
      </c>
      <c r="F509" s="62" t="s">
        <v>1574</v>
      </c>
      <c r="G509" s="62" t="s">
        <v>551</v>
      </c>
    </row>
    <row r="510" spans="1:7" ht="76.5" x14ac:dyDescent="0.25">
      <c r="A510" s="62" t="s">
        <v>1575</v>
      </c>
      <c r="B510" s="63">
        <v>332</v>
      </c>
      <c r="C510" s="62" t="s">
        <v>309</v>
      </c>
      <c r="D510" s="62">
        <v>20221129</v>
      </c>
      <c r="E510" s="63">
        <v>332</v>
      </c>
      <c r="F510" s="62" t="s">
        <v>1576</v>
      </c>
      <c r="G510" s="62" t="s">
        <v>551</v>
      </c>
    </row>
    <row r="511" spans="1:7" ht="76.5" x14ac:dyDescent="0.25">
      <c r="A511" s="62" t="s">
        <v>1577</v>
      </c>
      <c r="B511" s="63">
        <v>15.86</v>
      </c>
      <c r="C511" s="62" t="s">
        <v>309</v>
      </c>
      <c r="D511" s="62">
        <v>20221129</v>
      </c>
      <c r="E511" s="63">
        <v>15.86</v>
      </c>
      <c r="F511" s="62" t="s">
        <v>1578</v>
      </c>
      <c r="G511" s="62" t="s">
        <v>556</v>
      </c>
    </row>
    <row r="512" spans="1:7" ht="76.5" x14ac:dyDescent="0.25">
      <c r="A512" s="62" t="s">
        <v>1579</v>
      </c>
      <c r="B512" s="63">
        <v>62.9</v>
      </c>
      <c r="C512" s="62" t="s">
        <v>1580</v>
      </c>
      <c r="D512" s="62">
        <v>20221129</v>
      </c>
      <c r="E512" s="63">
        <v>62.9</v>
      </c>
      <c r="F512" s="62" t="s">
        <v>1581</v>
      </c>
      <c r="G512" s="62" t="s">
        <v>551</v>
      </c>
    </row>
    <row r="513" spans="1:7" ht="76.5" x14ac:dyDescent="0.25">
      <c r="A513" s="62" t="s">
        <v>1582</v>
      </c>
      <c r="B513" s="63">
        <v>332</v>
      </c>
      <c r="C513" s="62" t="s">
        <v>309</v>
      </c>
      <c r="D513" s="62">
        <v>20221129</v>
      </c>
      <c r="E513" s="63">
        <v>332</v>
      </c>
      <c r="F513" s="62" t="s">
        <v>1583</v>
      </c>
      <c r="G513" s="62" t="s">
        <v>551</v>
      </c>
    </row>
    <row r="514" spans="1:7" ht="76.5" x14ac:dyDescent="0.25">
      <c r="A514" s="62" t="s">
        <v>1584</v>
      </c>
      <c r="B514" s="63">
        <v>15.86</v>
      </c>
      <c r="C514" s="62" t="s">
        <v>309</v>
      </c>
      <c r="D514" s="62">
        <v>20221129</v>
      </c>
      <c r="E514" s="63">
        <v>15.86</v>
      </c>
      <c r="F514" s="62" t="s">
        <v>1585</v>
      </c>
      <c r="G514" s="62" t="s">
        <v>556</v>
      </c>
    </row>
    <row r="515" spans="1:7" ht="38.25" x14ac:dyDescent="0.25">
      <c r="A515" s="62" t="s">
        <v>1586</v>
      </c>
      <c r="B515" s="63">
        <v>257.3</v>
      </c>
      <c r="C515" s="62" t="s">
        <v>1587</v>
      </c>
      <c r="D515" s="62">
        <v>20221130</v>
      </c>
      <c r="E515" s="63">
        <v>257.3</v>
      </c>
      <c r="F515" s="62" t="s">
        <v>1588</v>
      </c>
      <c r="G515" s="62" t="s">
        <v>1589</v>
      </c>
    </row>
    <row r="516" spans="1:7" ht="51" x14ac:dyDescent="0.25">
      <c r="A516" s="62" t="s">
        <v>1590</v>
      </c>
      <c r="B516" s="63">
        <v>993.6</v>
      </c>
      <c r="C516" s="62" t="s">
        <v>462</v>
      </c>
      <c r="D516" s="62">
        <v>20221130</v>
      </c>
      <c r="E516" s="63">
        <v>993.6</v>
      </c>
      <c r="F516" s="62" t="s">
        <v>1591</v>
      </c>
      <c r="G516" s="62" t="s">
        <v>1068</v>
      </c>
    </row>
    <row r="517" spans="1:7" ht="63.75" x14ac:dyDescent="0.25">
      <c r="A517" s="62" t="s">
        <v>1592</v>
      </c>
      <c r="B517" s="63">
        <v>171.1</v>
      </c>
      <c r="C517" s="62" t="s">
        <v>878</v>
      </c>
      <c r="D517" s="62">
        <v>20221130</v>
      </c>
      <c r="E517" s="63">
        <v>171.1</v>
      </c>
      <c r="F517" s="62" t="s">
        <v>1593</v>
      </c>
      <c r="G517" s="62" t="s">
        <v>880</v>
      </c>
    </row>
    <row r="518" spans="1:7" ht="63.75" x14ac:dyDescent="0.25">
      <c r="A518" s="62" t="s">
        <v>1594</v>
      </c>
      <c r="B518" s="63">
        <v>165.21</v>
      </c>
      <c r="C518" s="62" t="s">
        <v>309</v>
      </c>
      <c r="D518" s="62">
        <v>20221130</v>
      </c>
      <c r="E518" s="63">
        <v>165.21</v>
      </c>
      <c r="F518" s="62" t="s">
        <v>1595</v>
      </c>
      <c r="G518" s="62" t="s">
        <v>880</v>
      </c>
    </row>
    <row r="519" spans="1:7" ht="63.75" x14ac:dyDescent="0.25">
      <c r="A519" s="62" t="s">
        <v>1596</v>
      </c>
      <c r="B519" s="63">
        <v>9.76</v>
      </c>
      <c r="C519" s="62" t="s">
        <v>309</v>
      </c>
      <c r="D519" s="62">
        <v>20221130</v>
      </c>
      <c r="E519" s="63">
        <v>9.76</v>
      </c>
      <c r="F519" s="62" t="s">
        <v>1597</v>
      </c>
      <c r="G519" s="62" t="s">
        <v>885</v>
      </c>
    </row>
    <row r="520" spans="1:7" ht="51" x14ac:dyDescent="0.25">
      <c r="A520" s="62" t="s">
        <v>1598</v>
      </c>
      <c r="B520" s="63">
        <v>362.87</v>
      </c>
      <c r="C520" s="62" t="s">
        <v>1599</v>
      </c>
      <c r="D520" s="62">
        <v>20221201</v>
      </c>
      <c r="E520" s="63">
        <v>362.87</v>
      </c>
      <c r="F520" s="62" t="s">
        <v>1600</v>
      </c>
      <c r="G520" s="62" t="s">
        <v>1601</v>
      </c>
    </row>
    <row r="521" spans="1:7" ht="51" x14ac:dyDescent="0.25">
      <c r="A521" s="62" t="s">
        <v>1602</v>
      </c>
      <c r="B521" s="63">
        <v>31563.8</v>
      </c>
      <c r="C521" s="62" t="s">
        <v>1167</v>
      </c>
      <c r="D521" s="62">
        <v>20221201</v>
      </c>
      <c r="E521" s="63">
        <v>31563.8</v>
      </c>
      <c r="F521" s="62" t="s">
        <v>1603</v>
      </c>
      <c r="G521" s="62" t="s">
        <v>1604</v>
      </c>
    </row>
    <row r="522" spans="1:7" ht="89.25" x14ac:dyDescent="0.25">
      <c r="A522" s="62" t="s">
        <v>1605</v>
      </c>
      <c r="B522" s="63">
        <v>99.8</v>
      </c>
      <c r="C522" s="62" t="s">
        <v>309</v>
      </c>
      <c r="D522" s="62">
        <v>20221202</v>
      </c>
      <c r="E522" s="63">
        <v>99.8</v>
      </c>
      <c r="F522" s="62" t="s">
        <v>1606</v>
      </c>
      <c r="G522" s="62" t="s">
        <v>1101</v>
      </c>
    </row>
    <row r="523" spans="1:7" ht="76.5" x14ac:dyDescent="0.25">
      <c r="A523" s="62" t="s">
        <v>1607</v>
      </c>
      <c r="B523" s="63">
        <v>6.1</v>
      </c>
      <c r="C523" s="62" t="s">
        <v>309</v>
      </c>
      <c r="D523" s="62">
        <v>20221202</v>
      </c>
      <c r="E523" s="63">
        <v>6.1</v>
      </c>
      <c r="F523" s="62" t="s">
        <v>1608</v>
      </c>
      <c r="G523" s="62" t="s">
        <v>313</v>
      </c>
    </row>
    <row r="524" spans="1:7" ht="89.25" x14ac:dyDescent="0.25">
      <c r="A524" s="62" t="s">
        <v>1609</v>
      </c>
      <c r="B524" s="63">
        <v>99.8</v>
      </c>
      <c r="C524" s="62" t="s">
        <v>309</v>
      </c>
      <c r="D524" s="62">
        <v>20221202</v>
      </c>
      <c r="E524" s="63">
        <v>99.8</v>
      </c>
      <c r="F524" s="62" t="s">
        <v>1610</v>
      </c>
      <c r="G524" s="62" t="s">
        <v>1101</v>
      </c>
    </row>
    <row r="525" spans="1:7" ht="89.25" x14ac:dyDescent="0.25">
      <c r="A525" s="62" t="s">
        <v>1611</v>
      </c>
      <c r="B525" s="63">
        <v>6.1</v>
      </c>
      <c r="C525" s="62" t="s">
        <v>309</v>
      </c>
      <c r="D525" s="62">
        <v>20221202</v>
      </c>
      <c r="E525" s="63">
        <v>6.1</v>
      </c>
      <c r="F525" s="62" t="s">
        <v>1612</v>
      </c>
      <c r="G525" s="62" t="s">
        <v>313</v>
      </c>
    </row>
    <row r="526" spans="1:7" ht="76.5" x14ac:dyDescent="0.25">
      <c r="A526" s="62" t="s">
        <v>1613</v>
      </c>
      <c r="B526" s="63">
        <v>23.7</v>
      </c>
      <c r="C526" s="62" t="s">
        <v>1614</v>
      </c>
      <c r="D526" s="62">
        <v>20221202</v>
      </c>
      <c r="E526" s="63">
        <v>23.7</v>
      </c>
      <c r="F526" s="62" t="s">
        <v>1615</v>
      </c>
      <c r="G526" s="62" t="s">
        <v>1616</v>
      </c>
    </row>
    <row r="527" spans="1:7" ht="63.75" x14ac:dyDescent="0.25">
      <c r="A527" s="62" t="s">
        <v>1617</v>
      </c>
      <c r="B527" s="63">
        <v>6.1</v>
      </c>
      <c r="C527" s="62" t="s">
        <v>309</v>
      </c>
      <c r="D527" s="62">
        <v>20221207</v>
      </c>
      <c r="E527" s="63">
        <v>6.1</v>
      </c>
      <c r="F527" s="62" t="s">
        <v>1618</v>
      </c>
      <c r="G527" s="62" t="s">
        <v>313</v>
      </c>
    </row>
    <row r="528" spans="1:7" ht="63.75" x14ac:dyDescent="0.25">
      <c r="A528" s="62" t="s">
        <v>1619</v>
      </c>
      <c r="B528" s="63">
        <v>258</v>
      </c>
      <c r="C528" s="62" t="s">
        <v>309</v>
      </c>
      <c r="D528" s="62">
        <v>20221207</v>
      </c>
      <c r="E528" s="63">
        <v>258</v>
      </c>
      <c r="F528" s="62" t="s">
        <v>1620</v>
      </c>
      <c r="G528" s="62" t="s">
        <v>307</v>
      </c>
    </row>
    <row r="529" spans="1:7" ht="51" x14ac:dyDescent="0.25">
      <c r="A529" s="62" t="s">
        <v>1621</v>
      </c>
      <c r="B529" s="63">
        <v>8</v>
      </c>
      <c r="C529" s="62" t="s">
        <v>305</v>
      </c>
      <c r="D529" s="62">
        <v>20221207</v>
      </c>
      <c r="E529" s="63">
        <v>8</v>
      </c>
      <c r="F529" s="62" t="s">
        <v>1622</v>
      </c>
      <c r="G529" s="62" t="s">
        <v>307</v>
      </c>
    </row>
    <row r="530" spans="1:7" ht="51" x14ac:dyDescent="0.25">
      <c r="A530" s="62" t="s">
        <v>1623</v>
      </c>
      <c r="B530" s="63">
        <v>389.23</v>
      </c>
      <c r="C530" s="62" t="s">
        <v>309</v>
      </c>
      <c r="D530" s="62">
        <v>20221207</v>
      </c>
      <c r="E530" s="63">
        <v>389.23</v>
      </c>
      <c r="F530" s="62" t="s">
        <v>1624</v>
      </c>
      <c r="G530" s="62" t="s">
        <v>307</v>
      </c>
    </row>
    <row r="531" spans="1:7" ht="51" x14ac:dyDescent="0.25">
      <c r="A531" s="62" t="s">
        <v>1625</v>
      </c>
      <c r="B531" s="63">
        <v>9.76</v>
      </c>
      <c r="C531" s="62" t="s">
        <v>309</v>
      </c>
      <c r="D531" s="62">
        <v>20221207</v>
      </c>
      <c r="E531" s="63">
        <v>9.76</v>
      </c>
      <c r="F531" s="62" t="s">
        <v>1626</v>
      </c>
      <c r="G531" s="62" t="s">
        <v>313</v>
      </c>
    </row>
    <row r="532" spans="1:7" ht="51" x14ac:dyDescent="0.25">
      <c r="A532" s="62" t="s">
        <v>1627</v>
      </c>
      <c r="B532" s="63">
        <v>288.67</v>
      </c>
      <c r="C532" s="62" t="s">
        <v>1599</v>
      </c>
      <c r="D532" s="62">
        <v>20221212</v>
      </c>
      <c r="E532" s="63">
        <v>288.67</v>
      </c>
      <c r="F532" s="62" t="s">
        <v>1628</v>
      </c>
      <c r="G532" s="62" t="s">
        <v>1601</v>
      </c>
    </row>
    <row r="533" spans="1:7" ht="63.75" x14ac:dyDescent="0.25">
      <c r="A533" s="62" t="s">
        <v>1629</v>
      </c>
      <c r="B533" s="63">
        <v>64.55</v>
      </c>
      <c r="C533" s="62" t="s">
        <v>1541</v>
      </c>
      <c r="D533" s="62">
        <v>20221213</v>
      </c>
      <c r="E533" s="63">
        <v>64.55</v>
      </c>
      <c r="F533" s="62" t="s">
        <v>1630</v>
      </c>
      <c r="G533" s="62" t="s">
        <v>307</v>
      </c>
    </row>
    <row r="534" spans="1:7" ht="63.75" x14ac:dyDescent="0.25">
      <c r="A534" s="62" t="s">
        <v>1631</v>
      </c>
      <c r="B534" s="63">
        <v>17.2</v>
      </c>
      <c r="C534" s="62" t="s">
        <v>309</v>
      </c>
      <c r="D534" s="62">
        <v>20221213</v>
      </c>
      <c r="E534" s="63">
        <v>17.2</v>
      </c>
      <c r="F534" s="62" t="s">
        <v>1632</v>
      </c>
      <c r="G534" s="62" t="s">
        <v>307</v>
      </c>
    </row>
    <row r="535" spans="1:7" ht="76.5" x14ac:dyDescent="0.25">
      <c r="A535" s="62" t="s">
        <v>1633</v>
      </c>
      <c r="B535" s="63">
        <v>6.1</v>
      </c>
      <c r="C535" s="62" t="s">
        <v>309</v>
      </c>
      <c r="D535" s="62">
        <v>20221213</v>
      </c>
      <c r="E535" s="63">
        <v>6.1</v>
      </c>
      <c r="F535" s="62" t="s">
        <v>1634</v>
      </c>
      <c r="G535" s="62" t="s">
        <v>313</v>
      </c>
    </row>
    <row r="536" spans="1:7" ht="38.25" x14ac:dyDescent="0.25">
      <c r="A536" s="62" t="s">
        <v>1635</v>
      </c>
      <c r="B536" s="63">
        <v>80478</v>
      </c>
      <c r="C536" s="62" t="s">
        <v>541</v>
      </c>
      <c r="D536" s="62">
        <v>20221214</v>
      </c>
      <c r="E536" s="63">
        <v>80478</v>
      </c>
      <c r="F536" s="62" t="s">
        <v>1636</v>
      </c>
      <c r="G536" s="62" t="s">
        <v>1169</v>
      </c>
    </row>
    <row r="537" spans="1:7" ht="38.25" x14ac:dyDescent="0.25">
      <c r="A537" s="62" t="s">
        <v>1637</v>
      </c>
      <c r="B537" s="63">
        <v>3806.4</v>
      </c>
      <c r="C537" s="62" t="s">
        <v>736</v>
      </c>
      <c r="D537" s="62">
        <v>20221215</v>
      </c>
      <c r="E537" s="63">
        <v>3806.4</v>
      </c>
      <c r="F537" s="62" t="s">
        <v>1638</v>
      </c>
      <c r="G537" s="62" t="s">
        <v>618</v>
      </c>
    </row>
    <row r="538" spans="1:7" ht="51" x14ac:dyDescent="0.25">
      <c r="A538" s="62" t="s">
        <v>1639</v>
      </c>
      <c r="B538" s="63">
        <v>316.75</v>
      </c>
      <c r="C538" s="62" t="s">
        <v>1541</v>
      </c>
      <c r="D538" s="62">
        <v>20221216</v>
      </c>
      <c r="E538" s="63">
        <v>316.75</v>
      </c>
      <c r="F538" s="62" t="s">
        <v>1640</v>
      </c>
      <c r="G538" s="62" t="s">
        <v>307</v>
      </c>
    </row>
    <row r="539" spans="1:7" ht="63.75" x14ac:dyDescent="0.25">
      <c r="A539" s="62" t="s">
        <v>1641</v>
      </c>
      <c r="B539" s="63">
        <v>892.74</v>
      </c>
      <c r="C539" s="62" t="s">
        <v>309</v>
      </c>
      <c r="D539" s="62">
        <v>20221216</v>
      </c>
      <c r="E539" s="63">
        <v>892.74</v>
      </c>
      <c r="F539" s="62" t="s">
        <v>1642</v>
      </c>
      <c r="G539" s="62" t="s">
        <v>307</v>
      </c>
    </row>
    <row r="540" spans="1:7" ht="63.75" x14ac:dyDescent="0.25">
      <c r="A540" s="62" t="s">
        <v>1643</v>
      </c>
      <c r="B540" s="63">
        <v>21.96</v>
      </c>
      <c r="C540" s="62" t="s">
        <v>309</v>
      </c>
      <c r="D540" s="62">
        <v>20221216</v>
      </c>
      <c r="E540" s="63">
        <v>21.96</v>
      </c>
      <c r="F540" s="62" t="s">
        <v>1644</v>
      </c>
      <c r="G540" s="62" t="s">
        <v>313</v>
      </c>
    </row>
    <row r="541" spans="1:7" ht="76.5" x14ac:dyDescent="0.25">
      <c r="A541" s="62" t="s">
        <v>1645</v>
      </c>
      <c r="B541" s="63">
        <v>162.75</v>
      </c>
      <c r="C541" s="62" t="s">
        <v>1646</v>
      </c>
      <c r="D541" s="62">
        <v>20221216</v>
      </c>
      <c r="E541" s="63">
        <v>162.75</v>
      </c>
      <c r="F541" s="62" t="s">
        <v>1647</v>
      </c>
      <c r="G541" s="62" t="s">
        <v>975</v>
      </c>
    </row>
    <row r="542" spans="1:7" ht="89.25" x14ac:dyDescent="0.25">
      <c r="A542" s="62" t="s">
        <v>1648</v>
      </c>
      <c r="B542" s="63">
        <v>227.97</v>
      </c>
      <c r="C542" s="62" t="s">
        <v>309</v>
      </c>
      <c r="D542" s="62">
        <v>20221216</v>
      </c>
      <c r="E542" s="63">
        <v>227.97</v>
      </c>
      <c r="F542" s="62" t="s">
        <v>1649</v>
      </c>
      <c r="G542" s="62" t="s">
        <v>975</v>
      </c>
    </row>
    <row r="543" spans="1:7" ht="89.25" x14ac:dyDescent="0.25">
      <c r="A543" s="62" t="s">
        <v>1650</v>
      </c>
      <c r="B543" s="63">
        <v>15.86</v>
      </c>
      <c r="C543" s="62" t="s">
        <v>309</v>
      </c>
      <c r="D543" s="62">
        <v>20221216</v>
      </c>
      <c r="E543" s="63">
        <v>15.86</v>
      </c>
      <c r="F543" s="62" t="s">
        <v>1651</v>
      </c>
      <c r="G543" s="62" t="s">
        <v>770</v>
      </c>
    </row>
    <row r="544" spans="1:7" ht="63.75" x14ac:dyDescent="0.25">
      <c r="A544" s="62" t="s">
        <v>1652</v>
      </c>
      <c r="B544" s="63">
        <v>71.099999999999994</v>
      </c>
      <c r="C544" s="62" t="s">
        <v>305</v>
      </c>
      <c r="D544" s="62">
        <v>20221219</v>
      </c>
      <c r="E544" s="63">
        <v>71.099999999999994</v>
      </c>
      <c r="F544" s="62" t="s">
        <v>1653</v>
      </c>
      <c r="G544" s="62" t="s">
        <v>307</v>
      </c>
    </row>
    <row r="545" spans="1:7" ht="63.75" x14ac:dyDescent="0.25">
      <c r="A545" s="62" t="s">
        <v>1654</v>
      </c>
      <c r="B545" s="63">
        <v>449.86</v>
      </c>
      <c r="C545" s="62" t="s">
        <v>309</v>
      </c>
      <c r="D545" s="62">
        <v>20221219</v>
      </c>
      <c r="E545" s="63">
        <v>449.86</v>
      </c>
      <c r="F545" s="62" t="s">
        <v>1655</v>
      </c>
      <c r="G545" s="62" t="s">
        <v>307</v>
      </c>
    </row>
    <row r="546" spans="1:7" ht="63.75" x14ac:dyDescent="0.25">
      <c r="A546" s="62" t="s">
        <v>1656</v>
      </c>
      <c r="B546" s="63">
        <v>15.86</v>
      </c>
      <c r="C546" s="62" t="s">
        <v>309</v>
      </c>
      <c r="D546" s="62">
        <v>20221219</v>
      </c>
      <c r="E546" s="63">
        <v>15.86</v>
      </c>
      <c r="F546" s="62" t="s">
        <v>1657</v>
      </c>
      <c r="G546" s="62" t="s">
        <v>313</v>
      </c>
    </row>
    <row r="547" spans="1:7" ht="76.5" x14ac:dyDescent="0.25">
      <c r="A547" s="62" t="s">
        <v>1658</v>
      </c>
      <c r="B547" s="63">
        <v>65.55</v>
      </c>
      <c r="C547" s="62" t="s">
        <v>1659</v>
      </c>
      <c r="D547" s="62">
        <v>20221219</v>
      </c>
      <c r="E547" s="63">
        <v>65.55</v>
      </c>
      <c r="F547" s="62" t="s">
        <v>1660</v>
      </c>
      <c r="G547" s="62" t="s">
        <v>1071</v>
      </c>
    </row>
    <row r="548" spans="1:7" ht="76.5" x14ac:dyDescent="0.25">
      <c r="A548" s="62" t="s">
        <v>1661</v>
      </c>
      <c r="B548" s="63">
        <v>17.2</v>
      </c>
      <c r="C548" s="62" t="s">
        <v>309</v>
      </c>
      <c r="D548" s="62">
        <v>20221219</v>
      </c>
      <c r="E548" s="63">
        <v>17.2</v>
      </c>
      <c r="F548" s="62" t="s">
        <v>1662</v>
      </c>
      <c r="G548" s="62" t="s">
        <v>1071</v>
      </c>
    </row>
    <row r="549" spans="1:7" ht="76.5" x14ac:dyDescent="0.25">
      <c r="A549" s="62" t="s">
        <v>1663</v>
      </c>
      <c r="B549" s="63">
        <v>6.1</v>
      </c>
      <c r="C549" s="62" t="s">
        <v>309</v>
      </c>
      <c r="D549" s="62">
        <v>20221219</v>
      </c>
      <c r="E549" s="63">
        <v>6.1</v>
      </c>
      <c r="F549" s="62" t="s">
        <v>1664</v>
      </c>
      <c r="G549" s="62" t="s">
        <v>1074</v>
      </c>
    </row>
    <row r="550" spans="1:7" ht="38.25" x14ac:dyDescent="0.25">
      <c r="A550" s="62" t="s">
        <v>1665</v>
      </c>
      <c r="B550" s="63">
        <v>1363488</v>
      </c>
      <c r="C550" s="62" t="s">
        <v>814</v>
      </c>
      <c r="D550" s="62">
        <v>20221220</v>
      </c>
      <c r="E550" s="63">
        <v>1363488</v>
      </c>
      <c r="F550" s="62" t="s">
        <v>1666</v>
      </c>
      <c r="G550" s="62" t="s">
        <v>816</v>
      </c>
    </row>
    <row r="551" spans="1:7" ht="89.25" x14ac:dyDescent="0.25">
      <c r="A551" s="62" t="s">
        <v>1667</v>
      </c>
      <c r="B551" s="63">
        <v>571304.02</v>
      </c>
      <c r="C551" s="62" t="s">
        <v>1668</v>
      </c>
      <c r="D551" s="62">
        <v>20221220</v>
      </c>
      <c r="E551" s="63">
        <v>571304.02</v>
      </c>
      <c r="F551" s="62" t="s">
        <v>1669</v>
      </c>
      <c r="G551" s="62" t="s">
        <v>1670</v>
      </c>
    </row>
    <row r="552" spans="1:7" ht="51" x14ac:dyDescent="0.25">
      <c r="A552" s="62" t="s">
        <v>1671</v>
      </c>
      <c r="B552" s="63">
        <v>3746.29</v>
      </c>
      <c r="C552" s="62" t="s">
        <v>1672</v>
      </c>
      <c r="D552" s="62">
        <v>20221220</v>
      </c>
      <c r="E552" s="63">
        <v>3746.29</v>
      </c>
      <c r="F552" s="62" t="s">
        <v>1673</v>
      </c>
      <c r="G552" s="62" t="s">
        <v>1670</v>
      </c>
    </row>
    <row r="553" spans="1:7" ht="38.25" x14ac:dyDescent="0.25">
      <c r="A553" s="62" t="s">
        <v>1674</v>
      </c>
      <c r="B553" s="63">
        <v>2185.6</v>
      </c>
      <c r="C553" s="62" t="s">
        <v>636</v>
      </c>
      <c r="D553" s="62">
        <v>20221220</v>
      </c>
      <c r="E553" s="63">
        <v>2185.6</v>
      </c>
      <c r="F553" s="62" t="s">
        <v>1675</v>
      </c>
      <c r="G553" s="62" t="s">
        <v>543</v>
      </c>
    </row>
    <row r="554" spans="1:7" ht="51" x14ac:dyDescent="0.25">
      <c r="A554" s="62" t="s">
        <v>1676</v>
      </c>
      <c r="B554" s="63">
        <v>288.67</v>
      </c>
      <c r="C554" s="62" t="s">
        <v>1599</v>
      </c>
      <c r="D554" s="62">
        <v>20221220</v>
      </c>
      <c r="E554" s="63">
        <v>288.67</v>
      </c>
      <c r="F554" s="62" t="s">
        <v>1677</v>
      </c>
      <c r="G554" s="62" t="s">
        <v>1601</v>
      </c>
    </row>
    <row r="555" spans="1:7" ht="76.5" x14ac:dyDescent="0.25">
      <c r="A555" s="62" t="s">
        <v>1678</v>
      </c>
      <c r="B555" s="63">
        <v>122.2</v>
      </c>
      <c r="C555" s="62" t="s">
        <v>1679</v>
      </c>
      <c r="D555" s="62">
        <v>20221221</v>
      </c>
      <c r="E555" s="63">
        <v>122.2</v>
      </c>
      <c r="F555" s="62" t="s">
        <v>1680</v>
      </c>
      <c r="G555" s="62" t="s">
        <v>975</v>
      </c>
    </row>
    <row r="556" spans="1:7" ht="89.25" x14ac:dyDescent="0.25">
      <c r="A556" s="62" t="s">
        <v>1681</v>
      </c>
      <c r="B556" s="63">
        <v>287.72000000000003</v>
      </c>
      <c r="C556" s="62" t="s">
        <v>309</v>
      </c>
      <c r="D556" s="62">
        <v>20221221</v>
      </c>
      <c r="E556" s="63">
        <v>287.72000000000003</v>
      </c>
      <c r="F556" s="62" t="s">
        <v>1682</v>
      </c>
      <c r="G556" s="62" t="s">
        <v>975</v>
      </c>
    </row>
    <row r="557" spans="1:7" ht="89.25" x14ac:dyDescent="0.25">
      <c r="A557" s="62" t="s">
        <v>1683</v>
      </c>
      <c r="B557" s="63">
        <v>15.86</v>
      </c>
      <c r="C557" s="62" t="s">
        <v>309</v>
      </c>
      <c r="D557" s="62">
        <v>20221221</v>
      </c>
      <c r="E557" s="63">
        <v>15.86</v>
      </c>
      <c r="F557" s="62" t="s">
        <v>1684</v>
      </c>
      <c r="G557" s="62" t="s">
        <v>770</v>
      </c>
    </row>
    <row r="558" spans="1:7" ht="63.75" x14ac:dyDescent="0.25">
      <c r="A558" s="62" t="s">
        <v>1685</v>
      </c>
      <c r="B558" s="63">
        <v>221.7</v>
      </c>
      <c r="C558" s="62" t="s">
        <v>1686</v>
      </c>
      <c r="D558" s="62">
        <v>20221221</v>
      </c>
      <c r="E558" s="63">
        <v>221.7</v>
      </c>
      <c r="F558" s="62" t="s">
        <v>1687</v>
      </c>
      <c r="G558" s="62" t="s">
        <v>975</v>
      </c>
    </row>
    <row r="559" spans="1:7" ht="63.75" x14ac:dyDescent="0.25">
      <c r="A559" s="62" t="s">
        <v>1688</v>
      </c>
      <c r="B559" s="63">
        <v>215.7</v>
      </c>
      <c r="C559" s="62" t="s">
        <v>1686</v>
      </c>
      <c r="D559" s="62">
        <v>20221221</v>
      </c>
      <c r="E559" s="63">
        <v>215.7</v>
      </c>
      <c r="F559" s="62" t="s">
        <v>1689</v>
      </c>
      <c r="G559" s="62" t="s">
        <v>975</v>
      </c>
    </row>
    <row r="560" spans="1:7" ht="51" x14ac:dyDescent="0.25">
      <c r="A560" s="62" t="s">
        <v>1690</v>
      </c>
      <c r="B560" s="63">
        <v>288.67</v>
      </c>
      <c r="C560" s="62" t="s">
        <v>1599</v>
      </c>
      <c r="D560" s="62">
        <v>20221221</v>
      </c>
      <c r="E560" s="63">
        <v>288.67</v>
      </c>
      <c r="F560" s="62" t="s">
        <v>1691</v>
      </c>
      <c r="G560" s="62" t="s">
        <v>1601</v>
      </c>
    </row>
    <row r="561" spans="1:7" ht="63.75" x14ac:dyDescent="0.25">
      <c r="A561" s="62" t="s">
        <v>1692</v>
      </c>
      <c r="B561" s="63">
        <v>100.65</v>
      </c>
      <c r="C561" s="62" t="s">
        <v>1461</v>
      </c>
      <c r="D561" s="62">
        <v>20221221</v>
      </c>
      <c r="E561" s="63">
        <v>100.65</v>
      </c>
      <c r="F561" s="62" t="s">
        <v>1693</v>
      </c>
      <c r="G561" s="62" t="s">
        <v>336</v>
      </c>
    </row>
    <row r="562" spans="1:7" ht="63.75" x14ac:dyDescent="0.25">
      <c r="A562" s="62" t="s">
        <v>1694</v>
      </c>
      <c r="B562" s="63">
        <v>310.5</v>
      </c>
      <c r="C562" s="62" t="s">
        <v>309</v>
      </c>
      <c r="D562" s="62">
        <v>20221221</v>
      </c>
      <c r="E562" s="63">
        <v>310.5</v>
      </c>
      <c r="F562" s="62" t="s">
        <v>1695</v>
      </c>
      <c r="G562" s="62" t="s">
        <v>336</v>
      </c>
    </row>
    <row r="563" spans="1:7" ht="63.75" x14ac:dyDescent="0.25">
      <c r="A563" s="62" t="s">
        <v>1696</v>
      </c>
      <c r="B563" s="63">
        <v>15.86</v>
      </c>
      <c r="C563" s="62" t="s">
        <v>309</v>
      </c>
      <c r="D563" s="62">
        <v>20221221</v>
      </c>
      <c r="E563" s="63">
        <v>15.86</v>
      </c>
      <c r="F563" s="62" t="s">
        <v>1697</v>
      </c>
      <c r="G563" s="62" t="s">
        <v>313</v>
      </c>
    </row>
    <row r="564" spans="1:7" ht="63.75" x14ac:dyDescent="0.25">
      <c r="A564" s="62" t="s">
        <v>1698</v>
      </c>
      <c r="B564" s="63">
        <v>93.6</v>
      </c>
      <c r="C564" s="62" t="s">
        <v>1454</v>
      </c>
      <c r="D564" s="62">
        <v>20221221</v>
      </c>
      <c r="E564" s="63">
        <v>93.6</v>
      </c>
      <c r="F564" s="62" t="s">
        <v>1699</v>
      </c>
      <c r="G564" s="62" t="s">
        <v>336</v>
      </c>
    </row>
    <row r="565" spans="1:7" ht="76.5" x14ac:dyDescent="0.25">
      <c r="A565" s="62" t="s">
        <v>1700</v>
      </c>
      <c r="B565" s="63">
        <v>345.5</v>
      </c>
      <c r="C565" s="62" t="s">
        <v>309</v>
      </c>
      <c r="D565" s="62">
        <v>20221221</v>
      </c>
      <c r="E565" s="63">
        <v>345.5</v>
      </c>
      <c r="F565" s="62" t="s">
        <v>1701</v>
      </c>
      <c r="G565" s="62" t="s">
        <v>336</v>
      </c>
    </row>
    <row r="566" spans="1:7" ht="76.5" x14ac:dyDescent="0.25">
      <c r="A566" s="62" t="s">
        <v>1702</v>
      </c>
      <c r="B566" s="63">
        <v>15.86</v>
      </c>
      <c r="C566" s="62" t="s">
        <v>309</v>
      </c>
      <c r="D566" s="62">
        <v>20221221</v>
      </c>
      <c r="E566" s="63">
        <v>15.86</v>
      </c>
      <c r="F566" s="62" t="s">
        <v>1703</v>
      </c>
      <c r="G566" s="62" t="s">
        <v>313</v>
      </c>
    </row>
    <row r="567" spans="1:7" ht="25.5" x14ac:dyDescent="0.25">
      <c r="A567" s="62" t="s">
        <v>1704</v>
      </c>
      <c r="B567" s="63">
        <v>77958</v>
      </c>
      <c r="C567" s="62" t="s">
        <v>736</v>
      </c>
      <c r="D567" s="62">
        <v>20221220</v>
      </c>
      <c r="E567" s="63">
        <v>77958</v>
      </c>
      <c r="F567" s="62" t="s">
        <v>1705</v>
      </c>
      <c r="G567" s="62" t="s">
        <v>556</v>
      </c>
    </row>
    <row r="568" spans="1:7" ht="63.75" x14ac:dyDescent="0.25">
      <c r="A568" s="62" t="s">
        <v>1706</v>
      </c>
      <c r="B568" s="63">
        <v>65000</v>
      </c>
      <c r="C568" s="62" t="s">
        <v>524</v>
      </c>
      <c r="D568" s="62">
        <v>20221222</v>
      </c>
      <c r="E568" s="63">
        <v>65000</v>
      </c>
      <c r="F568" s="62" t="s">
        <v>1707</v>
      </c>
      <c r="G568" s="62" t="s">
        <v>543</v>
      </c>
    </row>
    <row r="569" spans="1:7" ht="63.75" x14ac:dyDescent="0.25">
      <c r="A569" s="62" t="s">
        <v>1708</v>
      </c>
      <c r="B569" s="63">
        <v>20600</v>
      </c>
      <c r="C569" s="62" t="s">
        <v>524</v>
      </c>
      <c r="D569" s="62">
        <v>20221222</v>
      </c>
      <c r="E569" s="63">
        <v>20600</v>
      </c>
      <c r="F569" s="62" t="s">
        <v>1709</v>
      </c>
      <c r="G569" s="62" t="s">
        <v>543</v>
      </c>
    </row>
    <row r="570" spans="1:7" ht="25.5" x14ac:dyDescent="0.25">
      <c r="A570" s="62" t="s">
        <v>1710</v>
      </c>
      <c r="B570" s="63">
        <v>676.4</v>
      </c>
      <c r="C570" s="62" t="s">
        <v>1711</v>
      </c>
      <c r="D570" s="62">
        <v>20221222</v>
      </c>
      <c r="E570" s="63">
        <v>676.4</v>
      </c>
      <c r="F570" s="62" t="s">
        <v>1712</v>
      </c>
      <c r="G570" s="62" t="s">
        <v>1713</v>
      </c>
    </row>
    <row r="571" spans="1:7" ht="76.5" x14ac:dyDescent="0.25">
      <c r="A571" s="62" t="s">
        <v>1714</v>
      </c>
      <c r="B571" s="63">
        <v>119</v>
      </c>
      <c r="C571" s="62" t="s">
        <v>1715</v>
      </c>
      <c r="D571" s="62">
        <v>20221222</v>
      </c>
      <c r="E571" s="63">
        <v>119</v>
      </c>
      <c r="F571" s="62" t="s">
        <v>1716</v>
      </c>
      <c r="G571" s="62" t="s">
        <v>975</v>
      </c>
    </row>
    <row r="572" spans="1:7" ht="89.25" x14ac:dyDescent="0.25">
      <c r="A572" s="62" t="s">
        <v>1717</v>
      </c>
      <c r="B572" s="63">
        <v>424.99</v>
      </c>
      <c r="C572" s="62" t="s">
        <v>309</v>
      </c>
      <c r="D572" s="62">
        <v>20221222</v>
      </c>
      <c r="E572" s="63">
        <v>424.99</v>
      </c>
      <c r="F572" s="62" t="s">
        <v>1718</v>
      </c>
      <c r="G572" s="62" t="s">
        <v>975</v>
      </c>
    </row>
    <row r="573" spans="1:7" ht="89.25" x14ac:dyDescent="0.25">
      <c r="A573" s="62" t="s">
        <v>1719</v>
      </c>
      <c r="B573" s="63">
        <v>14.03</v>
      </c>
      <c r="C573" s="62" t="s">
        <v>309</v>
      </c>
      <c r="D573" s="62">
        <v>20221222</v>
      </c>
      <c r="E573" s="63">
        <v>14.03</v>
      </c>
      <c r="F573" s="62" t="s">
        <v>1720</v>
      </c>
      <c r="G573" s="62" t="s">
        <v>770</v>
      </c>
    </row>
    <row r="574" spans="1:7" ht="89.25" x14ac:dyDescent="0.25">
      <c r="A574" s="62" t="s">
        <v>1721</v>
      </c>
      <c r="B574" s="63">
        <v>245</v>
      </c>
      <c r="C574" s="62" t="s">
        <v>309</v>
      </c>
      <c r="D574" s="62">
        <v>20221222</v>
      </c>
      <c r="E574" s="63">
        <v>245</v>
      </c>
      <c r="F574" s="62" t="s">
        <v>1722</v>
      </c>
      <c r="G574" s="62" t="s">
        <v>1101</v>
      </c>
    </row>
    <row r="575" spans="1:7" ht="89.25" x14ac:dyDescent="0.25">
      <c r="A575" s="62" t="s">
        <v>1723</v>
      </c>
      <c r="B575" s="63">
        <v>15.86</v>
      </c>
      <c r="C575" s="62" t="s">
        <v>309</v>
      </c>
      <c r="D575" s="62">
        <v>20221222</v>
      </c>
      <c r="E575" s="63">
        <v>15.86</v>
      </c>
      <c r="F575" s="62" t="s">
        <v>1724</v>
      </c>
      <c r="G575" s="62" t="s">
        <v>313</v>
      </c>
    </row>
    <row r="576" spans="1:7" ht="89.25" x14ac:dyDescent="0.25">
      <c r="A576" s="62" t="s">
        <v>1725</v>
      </c>
      <c r="B576" s="63">
        <v>245</v>
      </c>
      <c r="C576" s="62" t="s">
        <v>309</v>
      </c>
      <c r="D576" s="62">
        <v>20221222</v>
      </c>
      <c r="E576" s="63">
        <v>245</v>
      </c>
      <c r="F576" s="62" t="s">
        <v>1726</v>
      </c>
      <c r="G576" s="62" t="s">
        <v>1101</v>
      </c>
    </row>
    <row r="577" spans="1:7" ht="89.25" x14ac:dyDescent="0.25">
      <c r="A577" s="62" t="s">
        <v>1727</v>
      </c>
      <c r="B577" s="63">
        <v>15.86</v>
      </c>
      <c r="C577" s="62" t="s">
        <v>309</v>
      </c>
      <c r="D577" s="62">
        <v>20221222</v>
      </c>
      <c r="E577" s="63">
        <v>15.86</v>
      </c>
      <c r="F577" s="62" t="s">
        <v>1728</v>
      </c>
      <c r="G577" s="62" t="s">
        <v>313</v>
      </c>
    </row>
    <row r="578" spans="1:7" ht="89.25" x14ac:dyDescent="0.25">
      <c r="A578" s="62" t="s">
        <v>1729</v>
      </c>
      <c r="B578" s="63">
        <v>245</v>
      </c>
      <c r="C578" s="62" t="s">
        <v>309</v>
      </c>
      <c r="D578" s="62">
        <v>20221222</v>
      </c>
      <c r="E578" s="63">
        <v>245</v>
      </c>
      <c r="F578" s="62" t="s">
        <v>1730</v>
      </c>
      <c r="G578" s="62" t="s">
        <v>1101</v>
      </c>
    </row>
    <row r="579" spans="1:7" ht="89.25" x14ac:dyDescent="0.25">
      <c r="A579" s="62" t="s">
        <v>1731</v>
      </c>
      <c r="B579" s="63">
        <v>15.86</v>
      </c>
      <c r="C579" s="62" t="s">
        <v>309</v>
      </c>
      <c r="D579" s="62">
        <v>20221222</v>
      </c>
      <c r="E579" s="63">
        <v>15.86</v>
      </c>
      <c r="F579" s="62" t="s">
        <v>1732</v>
      </c>
      <c r="G579" s="62" t="s">
        <v>313</v>
      </c>
    </row>
    <row r="580" spans="1:7" ht="76.5" x14ac:dyDescent="0.25">
      <c r="A580" s="62" t="s">
        <v>1733</v>
      </c>
      <c r="B580" s="63">
        <v>89</v>
      </c>
      <c r="C580" s="62" t="s">
        <v>1715</v>
      </c>
      <c r="D580" s="62">
        <v>20221223</v>
      </c>
      <c r="E580" s="63">
        <v>89</v>
      </c>
      <c r="F580" s="62" t="s">
        <v>1734</v>
      </c>
      <c r="G580" s="62" t="s">
        <v>975</v>
      </c>
    </row>
    <row r="581" spans="1:7" ht="89.25" x14ac:dyDescent="0.25">
      <c r="A581" s="62" t="s">
        <v>1735</v>
      </c>
      <c r="B581" s="63">
        <v>459.29</v>
      </c>
      <c r="C581" s="62" t="s">
        <v>309</v>
      </c>
      <c r="D581" s="62">
        <v>20221223</v>
      </c>
      <c r="E581" s="63">
        <v>459.29</v>
      </c>
      <c r="F581" s="62" t="s">
        <v>1736</v>
      </c>
      <c r="G581" s="62" t="s">
        <v>975</v>
      </c>
    </row>
    <row r="582" spans="1:7" ht="89.25" x14ac:dyDescent="0.25">
      <c r="A582" s="62" t="s">
        <v>1737</v>
      </c>
      <c r="B582" s="63">
        <v>14.03</v>
      </c>
      <c r="C582" s="62" t="s">
        <v>309</v>
      </c>
      <c r="D582" s="62">
        <v>20221223</v>
      </c>
      <c r="E582" s="63">
        <v>14.03</v>
      </c>
      <c r="F582" s="62" t="s">
        <v>1738</v>
      </c>
      <c r="G582" s="62" t="s">
        <v>770</v>
      </c>
    </row>
    <row r="583" spans="1:7" ht="89.25" x14ac:dyDescent="0.25">
      <c r="A583" s="62" t="s">
        <v>1739</v>
      </c>
      <c r="B583" s="63">
        <v>218.2</v>
      </c>
      <c r="C583" s="62" t="s">
        <v>1740</v>
      </c>
      <c r="D583" s="62">
        <v>20221223</v>
      </c>
      <c r="E583" s="63">
        <v>218.2</v>
      </c>
      <c r="F583" s="62" t="s">
        <v>1741</v>
      </c>
      <c r="G583" s="62" t="s">
        <v>975</v>
      </c>
    </row>
    <row r="584" spans="1:7" ht="89.25" x14ac:dyDescent="0.25">
      <c r="A584" s="62" t="s">
        <v>1742</v>
      </c>
      <c r="B584" s="63">
        <v>253</v>
      </c>
      <c r="C584" s="62" t="s">
        <v>309</v>
      </c>
      <c r="D584" s="62">
        <v>20221223</v>
      </c>
      <c r="E584" s="63">
        <v>253</v>
      </c>
      <c r="F584" s="62" t="s">
        <v>1743</v>
      </c>
      <c r="G584" s="62" t="s">
        <v>975</v>
      </c>
    </row>
    <row r="585" spans="1:7" ht="89.25" x14ac:dyDescent="0.25">
      <c r="A585" s="62" t="s">
        <v>1744</v>
      </c>
      <c r="B585" s="63">
        <v>9.76</v>
      </c>
      <c r="C585" s="62" t="s">
        <v>309</v>
      </c>
      <c r="D585" s="62">
        <v>20221223</v>
      </c>
      <c r="E585" s="63">
        <v>9.76</v>
      </c>
      <c r="F585" s="62" t="s">
        <v>1745</v>
      </c>
      <c r="G585" s="62" t="s">
        <v>770</v>
      </c>
    </row>
    <row r="586" spans="1:7" ht="76.5" x14ac:dyDescent="0.25">
      <c r="A586" s="62" t="s">
        <v>1746</v>
      </c>
      <c r="B586" s="63">
        <v>93.1</v>
      </c>
      <c r="C586" s="62" t="s">
        <v>1747</v>
      </c>
      <c r="D586" s="62">
        <v>20221223</v>
      </c>
      <c r="E586" s="63">
        <v>93.1</v>
      </c>
      <c r="F586" s="62" t="s">
        <v>1748</v>
      </c>
      <c r="G586" s="62" t="s">
        <v>975</v>
      </c>
    </row>
    <row r="587" spans="1:7" ht="89.25" x14ac:dyDescent="0.25">
      <c r="A587" s="62" t="s">
        <v>1749</v>
      </c>
      <c r="B587" s="63">
        <v>142.69999999999999</v>
      </c>
      <c r="C587" s="62" t="s">
        <v>309</v>
      </c>
      <c r="D587" s="62">
        <v>20221223</v>
      </c>
      <c r="E587" s="63">
        <v>142.69999999999999</v>
      </c>
      <c r="F587" s="62" t="s">
        <v>1750</v>
      </c>
      <c r="G587" s="62" t="s">
        <v>975</v>
      </c>
    </row>
    <row r="588" spans="1:7" ht="89.25" x14ac:dyDescent="0.25">
      <c r="A588" s="62" t="s">
        <v>1751</v>
      </c>
      <c r="B588" s="63">
        <v>9.76</v>
      </c>
      <c r="C588" s="62" t="s">
        <v>309</v>
      </c>
      <c r="D588" s="62">
        <v>20221223</v>
      </c>
      <c r="E588" s="63">
        <v>9.76</v>
      </c>
      <c r="F588" s="62" t="s">
        <v>1752</v>
      </c>
      <c r="G588" s="62" t="s">
        <v>770</v>
      </c>
    </row>
    <row r="589" spans="1:7" ht="38.25" x14ac:dyDescent="0.25">
      <c r="A589" s="62" t="s">
        <v>1753</v>
      </c>
      <c r="B589" s="63">
        <v>23216.6</v>
      </c>
      <c r="C589" s="62" t="s">
        <v>1051</v>
      </c>
      <c r="D589" s="62">
        <v>20221227</v>
      </c>
      <c r="E589" s="63">
        <v>23216.6</v>
      </c>
      <c r="F589" s="62" t="s">
        <v>1754</v>
      </c>
      <c r="G589" s="62" t="s">
        <v>1496</v>
      </c>
    </row>
    <row r="590" spans="1:7" ht="38.25" x14ac:dyDescent="0.25">
      <c r="A590" s="62" t="s">
        <v>1755</v>
      </c>
      <c r="B590" s="63">
        <v>312261</v>
      </c>
      <c r="C590" s="62" t="s">
        <v>391</v>
      </c>
      <c r="D590" s="62">
        <v>20221228</v>
      </c>
      <c r="E590" s="63">
        <v>34274.449999999997</v>
      </c>
      <c r="F590" s="62" t="s">
        <v>1756</v>
      </c>
      <c r="G590" s="62" t="s">
        <v>1757</v>
      </c>
    </row>
    <row r="591" spans="1:7" ht="51" x14ac:dyDescent="0.25">
      <c r="A591" s="62" t="s">
        <v>1758</v>
      </c>
      <c r="B591" s="63">
        <v>95626</v>
      </c>
      <c r="C591" s="62" t="s">
        <v>348</v>
      </c>
      <c r="D591" s="62">
        <v>20221228</v>
      </c>
      <c r="E591" s="63">
        <v>12801.58</v>
      </c>
      <c r="F591" s="62" t="s">
        <v>1759</v>
      </c>
      <c r="G591" s="62" t="s">
        <v>1760</v>
      </c>
    </row>
    <row r="592" spans="1:7" ht="51" x14ac:dyDescent="0.25">
      <c r="A592" s="62" t="s">
        <v>1761</v>
      </c>
      <c r="B592" s="63">
        <v>26546</v>
      </c>
      <c r="C592" s="62" t="s">
        <v>325</v>
      </c>
      <c r="D592" s="62">
        <v>20221228</v>
      </c>
      <c r="E592" s="63">
        <v>3143.01</v>
      </c>
      <c r="F592" s="62" t="s">
        <v>1762</v>
      </c>
      <c r="G592" s="62" t="s">
        <v>1763</v>
      </c>
    </row>
    <row r="593" spans="1:7" ht="38.25" x14ac:dyDescent="0.25">
      <c r="A593" s="62" t="s">
        <v>1764</v>
      </c>
      <c r="B593" s="63">
        <v>114737</v>
      </c>
      <c r="C593" s="62" t="s">
        <v>344</v>
      </c>
      <c r="D593" s="62">
        <v>20221228</v>
      </c>
      <c r="E593" s="63">
        <v>14491.27</v>
      </c>
      <c r="F593" s="62" t="s">
        <v>1765</v>
      </c>
      <c r="G593" s="62" t="s">
        <v>1766</v>
      </c>
    </row>
    <row r="594" spans="1:7" ht="51" x14ac:dyDescent="0.25">
      <c r="A594" s="62" t="s">
        <v>1767</v>
      </c>
      <c r="B594" s="63">
        <v>37064</v>
      </c>
      <c r="C594" s="62" t="s">
        <v>348</v>
      </c>
      <c r="D594" s="62">
        <v>20221228</v>
      </c>
      <c r="E594" s="63">
        <v>5499.16</v>
      </c>
      <c r="F594" s="62" t="s">
        <v>1768</v>
      </c>
      <c r="G594" s="62" t="s">
        <v>1769</v>
      </c>
    </row>
    <row r="595" spans="1:7" ht="51" x14ac:dyDescent="0.25">
      <c r="A595" s="62" t="s">
        <v>1770</v>
      </c>
      <c r="B595" s="63">
        <v>9756</v>
      </c>
      <c r="C595" s="62" t="s">
        <v>325</v>
      </c>
      <c r="D595" s="62">
        <v>20221228</v>
      </c>
      <c r="E595" s="63">
        <v>1234.17</v>
      </c>
      <c r="F595" s="62" t="s">
        <v>1771</v>
      </c>
      <c r="G595" s="62" t="s">
        <v>1772</v>
      </c>
    </row>
    <row r="596" spans="1:7" ht="38.25" x14ac:dyDescent="0.25">
      <c r="A596" s="62" t="s">
        <v>1773</v>
      </c>
      <c r="B596" s="63">
        <v>22.03</v>
      </c>
      <c r="C596" s="62" t="s">
        <v>1774</v>
      </c>
      <c r="D596" s="62">
        <v>20221228</v>
      </c>
      <c r="E596" s="63">
        <v>22.03</v>
      </c>
      <c r="F596" s="62" t="s">
        <v>1775</v>
      </c>
      <c r="G596" s="62" t="s">
        <v>1776</v>
      </c>
    </row>
    <row r="597" spans="1:7" ht="25.5" x14ac:dyDescent="0.25">
      <c r="A597" s="62" t="s">
        <v>1777</v>
      </c>
      <c r="B597" s="63">
        <v>1083</v>
      </c>
      <c r="C597" s="62" t="s">
        <v>309</v>
      </c>
      <c r="D597" s="62">
        <v>20221229</v>
      </c>
      <c r="E597" s="63">
        <v>1083</v>
      </c>
      <c r="F597" s="62" t="s">
        <v>1778</v>
      </c>
      <c r="G597" s="62" t="s">
        <v>614</v>
      </c>
    </row>
    <row r="598" spans="1:7" ht="25.5" x14ac:dyDescent="0.25">
      <c r="A598" s="62" t="s">
        <v>1779</v>
      </c>
      <c r="B598" s="63">
        <v>1102</v>
      </c>
      <c r="C598" s="62" t="s">
        <v>309</v>
      </c>
      <c r="D598" s="62">
        <v>20221229</v>
      </c>
      <c r="E598" s="63">
        <v>1102</v>
      </c>
      <c r="F598" s="62" t="s">
        <v>1778</v>
      </c>
      <c r="G598" s="62" t="s">
        <v>611</v>
      </c>
    </row>
    <row r="599" spans="1:7" ht="38.25" x14ac:dyDescent="0.25">
      <c r="A599" s="62" t="s">
        <v>1780</v>
      </c>
      <c r="B599" s="63">
        <v>1266.25</v>
      </c>
      <c r="C599" s="62" t="s">
        <v>309</v>
      </c>
      <c r="D599" s="62">
        <v>20221229</v>
      </c>
      <c r="E599" s="63">
        <v>1266.25</v>
      </c>
      <c r="F599" s="62" t="s">
        <v>1778</v>
      </c>
      <c r="G599" s="62" t="s">
        <v>786</v>
      </c>
    </row>
    <row r="600" spans="1:7" ht="25.5" x14ac:dyDescent="0.25">
      <c r="A600" s="62" t="s">
        <v>1781</v>
      </c>
      <c r="B600" s="63">
        <v>505.08</v>
      </c>
      <c r="C600" s="62" t="s">
        <v>309</v>
      </c>
      <c r="D600" s="62">
        <v>20221229</v>
      </c>
      <c r="E600" s="63">
        <v>505.08</v>
      </c>
      <c r="F600" s="62" t="s">
        <v>1782</v>
      </c>
      <c r="G600" s="62" t="s">
        <v>770</v>
      </c>
    </row>
    <row r="601" spans="1:7" ht="25.5" x14ac:dyDescent="0.25">
      <c r="A601" s="62" t="s">
        <v>1783</v>
      </c>
      <c r="B601" s="63">
        <v>5000</v>
      </c>
      <c r="C601" s="62" t="s">
        <v>1784</v>
      </c>
      <c r="D601" s="62">
        <v>20221229</v>
      </c>
      <c r="E601" s="63">
        <v>5000</v>
      </c>
      <c r="F601" s="62" t="s">
        <v>1785</v>
      </c>
      <c r="G601" s="62" t="s">
        <v>1786</v>
      </c>
    </row>
    <row r="602" spans="1:7" ht="25.5" x14ac:dyDescent="0.25">
      <c r="A602" s="62" t="s">
        <v>1787</v>
      </c>
      <c r="B602" s="63">
        <v>208.82</v>
      </c>
      <c r="C602" s="62" t="s">
        <v>1788</v>
      </c>
      <c r="D602" s="62">
        <v>20221229</v>
      </c>
      <c r="E602" s="63">
        <v>208.82</v>
      </c>
      <c r="F602" s="62" t="s">
        <v>1789</v>
      </c>
      <c r="G602" s="62" t="s">
        <v>1713</v>
      </c>
    </row>
    <row r="603" spans="1:7" ht="25.5" x14ac:dyDescent="0.25">
      <c r="A603" s="62" t="s">
        <v>1790</v>
      </c>
      <c r="B603" s="63">
        <v>132.38999999999999</v>
      </c>
      <c r="C603" s="62" t="s">
        <v>1791</v>
      </c>
      <c r="D603" s="62">
        <v>20221229</v>
      </c>
      <c r="E603" s="63">
        <v>132.38999999999999</v>
      </c>
      <c r="F603" s="62" t="s">
        <v>1789</v>
      </c>
      <c r="G603" s="62" t="s">
        <v>1713</v>
      </c>
    </row>
    <row r="604" spans="1:7" ht="38.25" x14ac:dyDescent="0.25">
      <c r="A604" s="62" t="s">
        <v>1792</v>
      </c>
      <c r="B604" s="63">
        <v>15.86</v>
      </c>
      <c r="C604" s="62" t="s">
        <v>309</v>
      </c>
      <c r="D604" s="62">
        <v>20221230</v>
      </c>
      <c r="E604" s="63">
        <v>15.86</v>
      </c>
      <c r="F604" s="62" t="s">
        <v>1793</v>
      </c>
      <c r="G604" s="62" t="s">
        <v>770</v>
      </c>
    </row>
    <row r="605" spans="1:7" ht="38.25" x14ac:dyDescent="0.25">
      <c r="A605" s="62" t="s">
        <v>1794</v>
      </c>
      <c r="B605" s="63">
        <v>174.18</v>
      </c>
      <c r="C605" s="62" t="s">
        <v>309</v>
      </c>
      <c r="D605" s="62">
        <v>20221230</v>
      </c>
      <c r="E605" s="63">
        <v>174.18</v>
      </c>
      <c r="F605" s="62" t="s">
        <v>1795</v>
      </c>
      <c r="G605" s="62" t="s">
        <v>975</v>
      </c>
    </row>
    <row r="606" spans="1:7" ht="38.25" x14ac:dyDescent="0.25">
      <c r="A606" s="62" t="s">
        <v>1796</v>
      </c>
      <c r="B606" s="63">
        <v>62.6</v>
      </c>
      <c r="C606" s="62" t="s">
        <v>1797</v>
      </c>
      <c r="D606" s="62">
        <v>20221230</v>
      </c>
      <c r="E606" s="63">
        <v>62.6</v>
      </c>
      <c r="F606" s="62" t="s">
        <v>1798</v>
      </c>
      <c r="G606" s="62" t="s">
        <v>975</v>
      </c>
    </row>
    <row r="607" spans="1:7" ht="51" x14ac:dyDescent="0.25">
      <c r="A607" s="62" t="s">
        <v>1799</v>
      </c>
      <c r="B607" s="63">
        <v>551.25</v>
      </c>
      <c r="C607" s="62" t="s">
        <v>1599</v>
      </c>
      <c r="D607" s="62">
        <v>20221230</v>
      </c>
      <c r="E607" s="63">
        <v>551.25</v>
      </c>
      <c r="F607" s="62" t="s">
        <v>1800</v>
      </c>
      <c r="G607" s="62" t="s">
        <v>1601</v>
      </c>
    </row>
    <row r="608" spans="1:7" ht="25.5" x14ac:dyDescent="0.25">
      <c r="A608" s="62" t="s">
        <v>1801</v>
      </c>
      <c r="B608" s="63">
        <v>306.77</v>
      </c>
      <c r="C608" s="62" t="s">
        <v>1802</v>
      </c>
      <c r="D608" s="62">
        <v>20221230</v>
      </c>
      <c r="E608" s="63">
        <v>306.77</v>
      </c>
      <c r="F608" s="62" t="s">
        <v>1789</v>
      </c>
      <c r="G608" s="62" t="s">
        <v>1713</v>
      </c>
    </row>
    <row r="609" spans="1:7" ht="51" x14ac:dyDescent="0.25">
      <c r="A609" s="62" t="s">
        <v>1803</v>
      </c>
      <c r="B609" s="63">
        <v>257.25</v>
      </c>
      <c r="C609" s="62" t="s">
        <v>1599</v>
      </c>
      <c r="D609" s="62">
        <v>20221230</v>
      </c>
      <c r="E609" s="63">
        <v>257.25</v>
      </c>
      <c r="F609" s="62" t="s">
        <v>1804</v>
      </c>
      <c r="G609" s="62" t="s">
        <v>1601</v>
      </c>
    </row>
    <row r="610" spans="1:7" ht="51" x14ac:dyDescent="0.25">
      <c r="A610" s="62" t="s">
        <v>1805</v>
      </c>
      <c r="B610" s="63">
        <v>157.41999999999999</v>
      </c>
      <c r="C610" s="62" t="s">
        <v>355</v>
      </c>
      <c r="D610" s="62">
        <v>20221230</v>
      </c>
      <c r="E610" s="63">
        <v>157.41999999999999</v>
      </c>
      <c r="F610" s="62" t="s">
        <v>1806</v>
      </c>
      <c r="G610" s="62" t="s">
        <v>1807</v>
      </c>
    </row>
    <row r="611" spans="1:7" ht="51" x14ac:dyDescent="0.25">
      <c r="A611" s="62" t="s">
        <v>1808</v>
      </c>
      <c r="B611" s="63">
        <v>746.94</v>
      </c>
      <c r="C611" s="62" t="s">
        <v>355</v>
      </c>
      <c r="D611" s="62">
        <v>20221230</v>
      </c>
      <c r="E611" s="63">
        <v>746.94</v>
      </c>
      <c r="F611" s="62" t="s">
        <v>1806</v>
      </c>
      <c r="G611" s="62" t="s">
        <v>1809</v>
      </c>
    </row>
    <row r="612" spans="1:7" ht="51" x14ac:dyDescent="0.25">
      <c r="A612" s="62" t="s">
        <v>1810</v>
      </c>
      <c r="B612" s="63">
        <v>6480</v>
      </c>
      <c r="C612" s="62" t="s">
        <v>1811</v>
      </c>
      <c r="D612" s="62">
        <v>20221230</v>
      </c>
      <c r="E612" s="63">
        <v>6480</v>
      </c>
      <c r="F612" s="62" t="s">
        <v>1812</v>
      </c>
      <c r="G612" s="62" t="s">
        <v>336</v>
      </c>
    </row>
    <row r="613" spans="1:7" ht="63.75" x14ac:dyDescent="0.25">
      <c r="A613" s="62" t="s">
        <v>1813</v>
      </c>
      <c r="B613" s="63">
        <v>1292</v>
      </c>
      <c r="C613" s="62" t="s">
        <v>348</v>
      </c>
      <c r="D613" s="62">
        <v>20221230</v>
      </c>
      <c r="E613" s="63">
        <v>1292</v>
      </c>
      <c r="F613" s="62" t="s">
        <v>1814</v>
      </c>
      <c r="G613" s="62" t="s">
        <v>1815</v>
      </c>
    </row>
    <row r="614" spans="1:7" ht="63.75" x14ac:dyDescent="0.25">
      <c r="A614" s="62" t="s">
        <v>1816</v>
      </c>
      <c r="B614" s="63">
        <v>27.82</v>
      </c>
      <c r="C614" s="62" t="s">
        <v>355</v>
      </c>
      <c r="D614" s="62">
        <v>20221230</v>
      </c>
      <c r="E614" s="63">
        <v>27.82</v>
      </c>
      <c r="F614" s="62" t="s">
        <v>1817</v>
      </c>
      <c r="G614" s="62" t="s">
        <v>1815</v>
      </c>
    </row>
    <row r="615" spans="1:7" ht="63.75" x14ac:dyDescent="0.25">
      <c r="A615" s="62" t="s">
        <v>1818</v>
      </c>
      <c r="B615" s="63">
        <v>552</v>
      </c>
      <c r="C615" s="62" t="s">
        <v>325</v>
      </c>
      <c r="D615" s="62">
        <v>20221230</v>
      </c>
      <c r="E615" s="63">
        <v>552</v>
      </c>
      <c r="F615" s="62" t="s">
        <v>1819</v>
      </c>
      <c r="G615" s="62" t="s">
        <v>1820</v>
      </c>
    </row>
    <row r="616" spans="1:7" ht="51" x14ac:dyDescent="0.25">
      <c r="A616" s="62" t="s">
        <v>1821</v>
      </c>
      <c r="B616" s="63">
        <v>5760</v>
      </c>
      <c r="C616" s="62" t="s">
        <v>1811</v>
      </c>
      <c r="D616" s="62">
        <v>20221230</v>
      </c>
      <c r="E616" s="63">
        <v>5760</v>
      </c>
      <c r="F616" s="62" t="s">
        <v>1822</v>
      </c>
      <c r="G616" s="62" t="s">
        <v>336</v>
      </c>
    </row>
    <row r="617" spans="1:7" ht="63.75" x14ac:dyDescent="0.25">
      <c r="A617" s="62" t="s">
        <v>1823</v>
      </c>
      <c r="B617" s="63">
        <v>750</v>
      </c>
      <c r="C617" s="62" t="s">
        <v>1811</v>
      </c>
      <c r="D617" s="62">
        <v>20221230</v>
      </c>
      <c r="E617" s="63">
        <v>750</v>
      </c>
      <c r="F617" s="62" t="s">
        <v>1824</v>
      </c>
      <c r="G617" s="62" t="s">
        <v>336</v>
      </c>
    </row>
    <row r="618" spans="1:7" ht="89.25" x14ac:dyDescent="0.25">
      <c r="A618" s="62" t="s">
        <v>1825</v>
      </c>
      <c r="B618" s="63">
        <v>1583</v>
      </c>
      <c r="C618" s="62" t="s">
        <v>348</v>
      </c>
      <c r="D618" s="62">
        <v>20221230</v>
      </c>
      <c r="E618" s="63">
        <v>1583</v>
      </c>
      <c r="F618" s="62" t="s">
        <v>1826</v>
      </c>
      <c r="G618" s="62" t="s">
        <v>1815</v>
      </c>
    </row>
    <row r="619" spans="1:7" ht="63.75" x14ac:dyDescent="0.25">
      <c r="A619" s="62" t="s">
        <v>1827</v>
      </c>
      <c r="B619" s="63">
        <v>5</v>
      </c>
      <c r="C619" s="62" t="s">
        <v>359</v>
      </c>
      <c r="D619" s="62">
        <v>20221230</v>
      </c>
      <c r="E619" s="63">
        <v>5</v>
      </c>
      <c r="F619" s="62" t="s">
        <v>1828</v>
      </c>
      <c r="G619" s="62" t="s">
        <v>1815</v>
      </c>
    </row>
    <row r="620" spans="1:7" ht="89.25" x14ac:dyDescent="0.25">
      <c r="A620" s="62" t="s">
        <v>1829</v>
      </c>
      <c r="B620" s="63">
        <v>39.450000000000003</v>
      </c>
      <c r="C620" s="62" t="s">
        <v>355</v>
      </c>
      <c r="D620" s="62">
        <v>20221230</v>
      </c>
      <c r="E620" s="63">
        <v>39.450000000000003</v>
      </c>
      <c r="F620" s="62" t="s">
        <v>1830</v>
      </c>
      <c r="G620" s="62" t="s">
        <v>1815</v>
      </c>
    </row>
    <row r="621" spans="1:7" ht="89.25" x14ac:dyDescent="0.25">
      <c r="A621" s="62" t="s">
        <v>1831</v>
      </c>
      <c r="B621" s="63">
        <v>559</v>
      </c>
      <c r="C621" s="62" t="s">
        <v>325</v>
      </c>
      <c r="D621" s="62">
        <v>20221230</v>
      </c>
      <c r="E621" s="63">
        <v>559</v>
      </c>
      <c r="F621" s="62" t="s">
        <v>1832</v>
      </c>
      <c r="G621" s="62" t="s">
        <v>1820</v>
      </c>
    </row>
    <row r="622" spans="1:7" ht="51" x14ac:dyDescent="0.25">
      <c r="A622" s="62" t="s">
        <v>1833</v>
      </c>
      <c r="B622" s="63">
        <v>7525</v>
      </c>
      <c r="C622" s="62" t="s">
        <v>391</v>
      </c>
      <c r="D622" s="62">
        <v>20221230</v>
      </c>
      <c r="E622" s="63">
        <v>7525</v>
      </c>
      <c r="F622" s="62" t="s">
        <v>1834</v>
      </c>
      <c r="G622" s="62" t="s">
        <v>1757</v>
      </c>
    </row>
    <row r="623" spans="1:7" ht="51" x14ac:dyDescent="0.25">
      <c r="A623" s="62" t="s">
        <v>1835</v>
      </c>
      <c r="B623" s="63">
        <v>1867</v>
      </c>
      <c r="C623" s="62" t="s">
        <v>348</v>
      </c>
      <c r="D623" s="62">
        <v>20221230</v>
      </c>
      <c r="E623" s="63">
        <v>1867</v>
      </c>
      <c r="F623" s="62" t="s">
        <v>1836</v>
      </c>
      <c r="G623" s="62" t="s">
        <v>1760</v>
      </c>
    </row>
    <row r="624" spans="1:7" ht="51" x14ac:dyDescent="0.25">
      <c r="A624" s="62" t="s">
        <v>1837</v>
      </c>
      <c r="B624" s="63">
        <v>640</v>
      </c>
      <c r="C624" s="62" t="s">
        <v>325</v>
      </c>
      <c r="D624" s="62">
        <v>20221230</v>
      </c>
      <c r="E624" s="63">
        <v>640</v>
      </c>
      <c r="F624" s="62" t="s">
        <v>1838</v>
      </c>
      <c r="G624" s="62" t="s">
        <v>1763</v>
      </c>
    </row>
    <row r="625" spans="1:7" ht="51" x14ac:dyDescent="0.25">
      <c r="A625" s="62" t="s">
        <v>1839</v>
      </c>
      <c r="B625" s="63">
        <v>4019</v>
      </c>
      <c r="C625" s="62" t="s">
        <v>344</v>
      </c>
      <c r="D625" s="62">
        <v>20221230</v>
      </c>
      <c r="E625" s="63">
        <v>4019</v>
      </c>
      <c r="F625" s="62" t="s">
        <v>1840</v>
      </c>
      <c r="G625" s="62" t="s">
        <v>1766</v>
      </c>
    </row>
    <row r="626" spans="1:7" ht="51" x14ac:dyDescent="0.25">
      <c r="A626" s="62" t="s">
        <v>1841</v>
      </c>
      <c r="B626" s="63">
        <v>1062</v>
      </c>
      <c r="C626" s="62" t="s">
        <v>348</v>
      </c>
      <c r="D626" s="62">
        <v>20221230</v>
      </c>
      <c r="E626" s="63">
        <v>1062</v>
      </c>
      <c r="F626" s="62" t="s">
        <v>1842</v>
      </c>
      <c r="G626" s="62" t="s">
        <v>1769</v>
      </c>
    </row>
    <row r="627" spans="1:7" ht="51" x14ac:dyDescent="0.25">
      <c r="A627" s="62" t="s">
        <v>1843</v>
      </c>
      <c r="B627" s="63">
        <v>342</v>
      </c>
      <c r="C627" s="62" t="s">
        <v>325</v>
      </c>
      <c r="D627" s="62">
        <v>20221230</v>
      </c>
      <c r="E627" s="63">
        <v>342</v>
      </c>
      <c r="F627" s="62" t="s">
        <v>1844</v>
      </c>
      <c r="G627" s="62" t="s">
        <v>1772</v>
      </c>
    </row>
    <row r="628" spans="1:7" ht="76.5" x14ac:dyDescent="0.25">
      <c r="A628" s="62" t="s">
        <v>1845</v>
      </c>
      <c r="B628" s="63">
        <v>3700</v>
      </c>
      <c r="C628" s="62" t="s">
        <v>1686</v>
      </c>
      <c r="D628" s="62">
        <v>20221231</v>
      </c>
      <c r="E628" s="63">
        <v>3700</v>
      </c>
      <c r="F628" s="62" t="s">
        <v>1846</v>
      </c>
      <c r="G628" s="62" t="s">
        <v>682</v>
      </c>
    </row>
    <row r="629" spans="1:7" ht="76.5" x14ac:dyDescent="0.25">
      <c r="A629" s="62" t="s">
        <v>1847</v>
      </c>
      <c r="B629" s="63">
        <v>3700</v>
      </c>
      <c r="C629" s="62" t="s">
        <v>1740</v>
      </c>
      <c r="D629" s="62">
        <v>20221231</v>
      </c>
      <c r="E629" s="63">
        <v>3700</v>
      </c>
      <c r="F629" s="62" t="s">
        <v>1848</v>
      </c>
      <c r="G629" s="62" t="s">
        <v>682</v>
      </c>
    </row>
    <row r="630" spans="1:7" ht="76.5" x14ac:dyDescent="0.25">
      <c r="A630" s="62" t="s">
        <v>1849</v>
      </c>
      <c r="B630" s="63">
        <v>3700</v>
      </c>
      <c r="C630" s="62" t="s">
        <v>1797</v>
      </c>
      <c r="D630" s="62">
        <v>20221231</v>
      </c>
      <c r="E630" s="63">
        <v>3700</v>
      </c>
      <c r="F630" s="62" t="s">
        <v>1850</v>
      </c>
      <c r="G630" s="62" t="s">
        <v>682</v>
      </c>
    </row>
    <row r="631" spans="1:7" ht="76.5" x14ac:dyDescent="0.25">
      <c r="A631" s="62" t="s">
        <v>1851</v>
      </c>
      <c r="B631" s="63">
        <v>3700</v>
      </c>
      <c r="C631" s="62" t="s">
        <v>1852</v>
      </c>
      <c r="D631" s="62">
        <v>20221231</v>
      </c>
      <c r="E631" s="63">
        <v>3700</v>
      </c>
      <c r="F631" s="62" t="s">
        <v>1853</v>
      </c>
      <c r="G631" s="62" t="s">
        <v>682</v>
      </c>
    </row>
    <row r="632" spans="1:7" ht="76.5" x14ac:dyDescent="0.25">
      <c r="A632" s="62" t="s">
        <v>1854</v>
      </c>
      <c r="B632" s="63">
        <v>3700</v>
      </c>
      <c r="C632" s="62" t="s">
        <v>1855</v>
      </c>
      <c r="D632" s="62">
        <v>20221231</v>
      </c>
      <c r="E632" s="63">
        <v>3700</v>
      </c>
      <c r="F632" s="62" t="s">
        <v>1856</v>
      </c>
      <c r="G632" s="62" t="s">
        <v>682</v>
      </c>
    </row>
    <row r="633" spans="1:7" ht="76.5" x14ac:dyDescent="0.25">
      <c r="A633" s="62" t="s">
        <v>1857</v>
      </c>
      <c r="B633" s="63">
        <v>3700</v>
      </c>
      <c r="C633" s="62" t="s">
        <v>1216</v>
      </c>
      <c r="D633" s="62">
        <v>20221231</v>
      </c>
      <c r="E633" s="63">
        <v>3700</v>
      </c>
      <c r="F633" s="62" t="s">
        <v>1858</v>
      </c>
      <c r="G633" s="62" t="s">
        <v>682</v>
      </c>
    </row>
    <row r="634" spans="1:7" ht="76.5" x14ac:dyDescent="0.25">
      <c r="A634" s="62" t="s">
        <v>1859</v>
      </c>
      <c r="B634" s="63">
        <v>3700</v>
      </c>
      <c r="C634" s="62" t="s">
        <v>1860</v>
      </c>
      <c r="D634" s="62">
        <v>20221231</v>
      </c>
      <c r="E634" s="63">
        <v>3700</v>
      </c>
      <c r="F634" s="62" t="s">
        <v>1861</v>
      </c>
      <c r="G634" s="62" t="s">
        <v>682</v>
      </c>
    </row>
    <row r="635" spans="1:7" ht="76.5" x14ac:dyDescent="0.25">
      <c r="A635" s="62" t="s">
        <v>1862</v>
      </c>
      <c r="B635" s="63">
        <v>3700</v>
      </c>
      <c r="C635" s="62" t="s">
        <v>1863</v>
      </c>
      <c r="D635" s="62">
        <v>20221231</v>
      </c>
      <c r="E635" s="63">
        <v>3700</v>
      </c>
      <c r="F635" s="62" t="s">
        <v>1864</v>
      </c>
      <c r="G635" s="62" t="s">
        <v>682</v>
      </c>
    </row>
    <row r="636" spans="1:7" ht="76.5" x14ac:dyDescent="0.25">
      <c r="A636" s="62" t="s">
        <v>1865</v>
      </c>
      <c r="B636" s="63">
        <v>3700</v>
      </c>
      <c r="C636" s="62" t="s">
        <v>1866</v>
      </c>
      <c r="D636" s="62">
        <v>20221231</v>
      </c>
      <c r="E636" s="63">
        <v>3700</v>
      </c>
      <c r="F636" s="62" t="s">
        <v>1867</v>
      </c>
      <c r="G636" s="62" t="s">
        <v>682</v>
      </c>
    </row>
    <row r="637" spans="1:7" ht="76.5" x14ac:dyDescent="0.25">
      <c r="A637" s="62" t="s">
        <v>1868</v>
      </c>
      <c r="B637" s="63">
        <v>3700</v>
      </c>
      <c r="C637" s="62" t="s">
        <v>1869</v>
      </c>
      <c r="D637" s="62">
        <v>20221231</v>
      </c>
      <c r="E637" s="63">
        <v>3700</v>
      </c>
      <c r="F637" s="62" t="s">
        <v>1870</v>
      </c>
      <c r="G637" s="62" t="s">
        <v>682</v>
      </c>
    </row>
    <row r="638" spans="1:7" ht="76.5" x14ac:dyDescent="0.25">
      <c r="A638" s="62" t="s">
        <v>1871</v>
      </c>
      <c r="B638" s="63">
        <v>3700</v>
      </c>
      <c r="C638" s="62" t="s">
        <v>1872</v>
      </c>
      <c r="D638" s="62">
        <v>20221231</v>
      </c>
      <c r="E638" s="63">
        <v>3700</v>
      </c>
      <c r="F638" s="62" t="s">
        <v>1873</v>
      </c>
      <c r="G638" s="62" t="s">
        <v>682</v>
      </c>
    </row>
    <row r="639" spans="1:7" ht="76.5" x14ac:dyDescent="0.25">
      <c r="A639" s="62" t="s">
        <v>1874</v>
      </c>
      <c r="B639" s="63">
        <v>78</v>
      </c>
      <c r="C639" s="62" t="s">
        <v>706</v>
      </c>
      <c r="D639" s="62">
        <v>20221230</v>
      </c>
      <c r="E639" s="63">
        <v>78</v>
      </c>
      <c r="F639" s="62" t="s">
        <v>1875</v>
      </c>
      <c r="G639" s="62" t="s">
        <v>704</v>
      </c>
    </row>
    <row r="640" spans="1:7" ht="63.75" x14ac:dyDescent="0.25">
      <c r="A640" s="62" t="s">
        <v>1876</v>
      </c>
      <c r="B640" s="63">
        <v>275</v>
      </c>
      <c r="C640" s="62" t="s">
        <v>1877</v>
      </c>
      <c r="D640" s="62">
        <v>20221230</v>
      </c>
      <c r="E640" s="63">
        <v>275</v>
      </c>
      <c r="F640" s="62" t="s">
        <v>1878</v>
      </c>
      <c r="G640" s="62" t="s">
        <v>704</v>
      </c>
    </row>
    <row r="641" spans="1:7" ht="63.75" x14ac:dyDescent="0.25">
      <c r="A641" s="62" t="s">
        <v>1879</v>
      </c>
      <c r="B641" s="63">
        <v>287.5</v>
      </c>
      <c r="C641" s="62" t="s">
        <v>1880</v>
      </c>
      <c r="D641" s="62">
        <v>20221230</v>
      </c>
      <c r="E641" s="63">
        <v>287.5</v>
      </c>
      <c r="F641" s="62" t="s">
        <v>1881</v>
      </c>
      <c r="G641" s="62" t="s">
        <v>704</v>
      </c>
    </row>
    <row r="642" spans="1:7" ht="63.75" x14ac:dyDescent="0.25">
      <c r="A642" s="62" t="s">
        <v>1882</v>
      </c>
      <c r="B642" s="63">
        <v>100</v>
      </c>
      <c r="C642" s="62" t="s">
        <v>1883</v>
      </c>
      <c r="D642" s="62">
        <v>20221230</v>
      </c>
      <c r="E642" s="63">
        <v>100</v>
      </c>
      <c r="F642" s="62" t="s">
        <v>1884</v>
      </c>
      <c r="G642" s="62" t="s">
        <v>704</v>
      </c>
    </row>
    <row r="643" spans="1:7" ht="76.5" x14ac:dyDescent="0.25">
      <c r="A643" s="62" t="s">
        <v>1885</v>
      </c>
      <c r="B643" s="63">
        <v>175</v>
      </c>
      <c r="C643" s="62" t="s">
        <v>1886</v>
      </c>
      <c r="D643" s="62">
        <v>20221230</v>
      </c>
      <c r="E643" s="63">
        <v>175</v>
      </c>
      <c r="F643" s="62" t="s">
        <v>1887</v>
      </c>
      <c r="G643" s="62" t="s">
        <v>704</v>
      </c>
    </row>
    <row r="644" spans="1:7" ht="25.5" x14ac:dyDescent="0.25">
      <c r="A644" s="62" t="s">
        <v>1888</v>
      </c>
      <c r="B644" s="63">
        <v>303.37</v>
      </c>
      <c r="C644" s="62" t="s">
        <v>1886</v>
      </c>
      <c r="D644" s="62">
        <v>20221230</v>
      </c>
      <c r="E644" s="63">
        <v>303.37</v>
      </c>
      <c r="F644" s="62" t="s">
        <v>1889</v>
      </c>
      <c r="G644" s="62" t="s">
        <v>704</v>
      </c>
    </row>
    <row r="645" spans="1:7" ht="76.5" x14ac:dyDescent="0.25">
      <c r="A645" s="62" t="s">
        <v>1890</v>
      </c>
      <c r="B645" s="63">
        <v>3700</v>
      </c>
      <c r="C645" s="62" t="s">
        <v>1891</v>
      </c>
      <c r="D645" s="62">
        <v>20221231</v>
      </c>
      <c r="E645" s="63">
        <v>3700</v>
      </c>
      <c r="F645" s="62" t="s">
        <v>1892</v>
      </c>
      <c r="G645" s="62" t="s">
        <v>682</v>
      </c>
    </row>
    <row r="646" spans="1:7" ht="76.5" x14ac:dyDescent="0.25">
      <c r="A646" s="62" t="s">
        <v>1893</v>
      </c>
      <c r="B646" s="63">
        <v>3700</v>
      </c>
      <c r="C646" s="62" t="s">
        <v>1894</v>
      </c>
      <c r="D646" s="62">
        <v>20221231</v>
      </c>
      <c r="E646" s="63">
        <v>3700</v>
      </c>
      <c r="F646" s="62" t="s">
        <v>1895</v>
      </c>
      <c r="G646" s="62" t="s">
        <v>682</v>
      </c>
    </row>
    <row r="647" spans="1:7" ht="76.5" x14ac:dyDescent="0.25">
      <c r="A647" s="62" t="s">
        <v>1896</v>
      </c>
      <c r="B647" s="63">
        <v>3700</v>
      </c>
      <c r="C647" s="62" t="s">
        <v>1897</v>
      </c>
      <c r="D647" s="62">
        <v>20221231</v>
      </c>
      <c r="E647" s="63">
        <v>3700</v>
      </c>
      <c r="F647" s="62" t="s">
        <v>1898</v>
      </c>
      <c r="G647" s="62" t="s">
        <v>682</v>
      </c>
    </row>
    <row r="648" spans="1:7" ht="76.5" x14ac:dyDescent="0.25">
      <c r="A648" s="62" t="s">
        <v>1899</v>
      </c>
      <c r="B648" s="63">
        <v>3700</v>
      </c>
      <c r="C648" s="62" t="s">
        <v>1715</v>
      </c>
      <c r="D648" s="62">
        <v>20221231</v>
      </c>
      <c r="E648" s="63">
        <v>3700</v>
      </c>
      <c r="F648" s="62" t="s">
        <v>1900</v>
      </c>
      <c r="G648" s="62" t="s">
        <v>682</v>
      </c>
    </row>
    <row r="649" spans="1:7" ht="76.5" x14ac:dyDescent="0.25">
      <c r="A649" s="62" t="s">
        <v>1901</v>
      </c>
      <c r="B649" s="63">
        <v>3700</v>
      </c>
      <c r="C649" s="62" t="s">
        <v>1747</v>
      </c>
      <c r="D649" s="62">
        <v>20221231</v>
      </c>
      <c r="E649" s="63">
        <v>3700</v>
      </c>
      <c r="F649" s="62" t="s">
        <v>1902</v>
      </c>
      <c r="G649" s="62" t="s">
        <v>682</v>
      </c>
    </row>
    <row r="650" spans="1:7" ht="76.5" x14ac:dyDescent="0.25">
      <c r="A650" s="62" t="s">
        <v>1903</v>
      </c>
      <c r="B650" s="63">
        <v>3700</v>
      </c>
      <c r="C650" s="62" t="s">
        <v>1904</v>
      </c>
      <c r="D650" s="62">
        <v>20221231</v>
      </c>
      <c r="E650" s="63">
        <v>3700</v>
      </c>
      <c r="F650" s="62" t="s">
        <v>1905</v>
      </c>
      <c r="G650" s="62" t="s">
        <v>682</v>
      </c>
    </row>
    <row r="651" spans="1:7" ht="76.5" x14ac:dyDescent="0.25">
      <c r="A651" s="62" t="s">
        <v>1906</v>
      </c>
      <c r="B651" s="63">
        <v>3700</v>
      </c>
      <c r="C651" s="62" t="s">
        <v>1907</v>
      </c>
      <c r="D651" s="62">
        <v>20221231</v>
      </c>
      <c r="E651" s="63">
        <v>3700</v>
      </c>
      <c r="F651" s="62" t="s">
        <v>1908</v>
      </c>
      <c r="G651" s="62" t="s">
        <v>682</v>
      </c>
    </row>
    <row r="652" spans="1:7" ht="76.5" x14ac:dyDescent="0.25">
      <c r="A652" s="62" t="s">
        <v>1909</v>
      </c>
      <c r="B652" s="63">
        <v>3700</v>
      </c>
      <c r="C652" s="62" t="s">
        <v>1910</v>
      </c>
      <c r="D652" s="62">
        <v>20221231</v>
      </c>
      <c r="E652" s="63">
        <v>3700</v>
      </c>
      <c r="F652" s="62" t="s">
        <v>1911</v>
      </c>
      <c r="G652" s="62" t="s">
        <v>682</v>
      </c>
    </row>
    <row r="653" spans="1:7" ht="76.5" x14ac:dyDescent="0.25">
      <c r="A653" s="62" t="s">
        <v>1912</v>
      </c>
      <c r="B653" s="63">
        <v>3700</v>
      </c>
      <c r="C653" s="62" t="s">
        <v>1913</v>
      </c>
      <c r="D653" s="62">
        <v>20221231</v>
      </c>
      <c r="E653" s="63">
        <v>3700</v>
      </c>
      <c r="F653" s="62" t="s">
        <v>1914</v>
      </c>
      <c r="G653" s="62" t="s">
        <v>682</v>
      </c>
    </row>
    <row r="654" spans="1:7" ht="76.5" x14ac:dyDescent="0.25">
      <c r="A654" s="62" t="s">
        <v>1915</v>
      </c>
      <c r="B654" s="63">
        <v>3700</v>
      </c>
      <c r="C654" s="62" t="s">
        <v>1646</v>
      </c>
      <c r="D654" s="62">
        <v>20221231</v>
      </c>
      <c r="E654" s="63">
        <v>3700</v>
      </c>
      <c r="F654" s="62" t="s">
        <v>1916</v>
      </c>
      <c r="G654" s="62" t="s">
        <v>682</v>
      </c>
    </row>
    <row r="655" spans="1:7" ht="38.25" x14ac:dyDescent="0.25">
      <c r="A655" s="62" t="s">
        <v>1917</v>
      </c>
      <c r="B655" s="63">
        <v>3085</v>
      </c>
      <c r="C655" s="62" t="s">
        <v>1918</v>
      </c>
      <c r="D655" s="62">
        <v>20221230</v>
      </c>
      <c r="E655" s="63">
        <v>3085</v>
      </c>
      <c r="F655" s="62" t="s">
        <v>1919</v>
      </c>
      <c r="G655" s="62" t="s">
        <v>1920</v>
      </c>
    </row>
    <row r="656" spans="1:7" ht="63.75" x14ac:dyDescent="0.25">
      <c r="A656" s="62" t="s">
        <v>1921</v>
      </c>
      <c r="B656" s="63">
        <v>14174.04</v>
      </c>
      <c r="C656" s="62" t="s">
        <v>1922</v>
      </c>
      <c r="D656" s="62">
        <v>20220101</v>
      </c>
      <c r="E656" s="63">
        <v>1181.17</v>
      </c>
      <c r="F656" s="62" t="s">
        <v>1923</v>
      </c>
      <c r="G656" s="62" t="s">
        <v>596</v>
      </c>
    </row>
    <row r="657" spans="1:7" ht="89.25" x14ac:dyDescent="0.25">
      <c r="A657" s="62" t="s">
        <v>1924</v>
      </c>
      <c r="B657" s="63">
        <v>1822.68</v>
      </c>
      <c r="C657" s="62" t="s">
        <v>1925</v>
      </c>
      <c r="D657" s="62">
        <v>20220101</v>
      </c>
      <c r="E657" s="63">
        <v>911.34</v>
      </c>
      <c r="F657" s="62" t="s">
        <v>1926</v>
      </c>
      <c r="G657" s="62" t="s">
        <v>584</v>
      </c>
    </row>
    <row r="658" spans="1:7" x14ac:dyDescent="0.25">
      <c r="E658" s="52">
        <f>SUM(E8:E657)</f>
        <v>6401123.6099999966</v>
      </c>
    </row>
  </sheetData>
  <mergeCells count="2">
    <mergeCell ref="A1:G1"/>
    <mergeCell ref="A4:G4"/>
  </mergeCells>
  <pageMargins left="0.39370078740157483" right="0.39370078740157483" top="0.98425196850393704" bottom="0.98425196850393704" header="0.51181102362204722" footer="0.51181102362204722"/>
  <pageSetup paperSize="9" scale="88" fitToHeight="0" orientation="landscape"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68C51-9022-4D79-9B10-399C21CCE93F}">
  <sheetPr>
    <pageSetUpPr fitToPage="1"/>
  </sheetPr>
  <dimension ref="A1:G1419"/>
  <sheetViews>
    <sheetView showGridLines="0" topLeftCell="C1" workbookViewId="0">
      <selection activeCell="H1" sqref="H1:AF1048576"/>
    </sheetView>
  </sheetViews>
  <sheetFormatPr defaultRowHeight="15" x14ac:dyDescent="0.25"/>
  <cols>
    <col min="1" max="1" width="15" bestFit="1" customWidth="1"/>
    <col min="2" max="2" width="10" style="68" bestFit="1" customWidth="1"/>
    <col min="3" max="3" width="36.5703125" bestFit="1" customWidth="1"/>
    <col min="4" max="4" width="9" bestFit="1" customWidth="1"/>
    <col min="5" max="5" width="11.7109375" style="68" bestFit="1" customWidth="1"/>
    <col min="6" max="7" width="36.5703125" bestFit="1" customWidth="1"/>
  </cols>
  <sheetData>
    <row r="1" spans="1:7" x14ac:dyDescent="0.25">
      <c r="A1" s="65" t="s">
        <v>158</v>
      </c>
      <c r="B1" s="65"/>
      <c r="C1" s="65"/>
      <c r="D1" s="65"/>
      <c r="E1" s="65"/>
      <c r="F1" s="65"/>
      <c r="G1" s="65"/>
    </row>
    <row r="2" spans="1:7" x14ac:dyDescent="0.25">
      <c r="A2" s="66"/>
      <c r="B2" s="67"/>
      <c r="C2" s="66"/>
      <c r="D2" s="66"/>
      <c r="E2" s="67"/>
      <c r="F2" s="66"/>
      <c r="G2" s="66"/>
    </row>
    <row r="4" spans="1:7" x14ac:dyDescent="0.25">
      <c r="A4" s="65" t="s">
        <v>1927</v>
      </c>
      <c r="B4" s="65"/>
      <c r="C4" s="65"/>
      <c r="D4" s="65"/>
      <c r="E4" s="65"/>
      <c r="F4" s="65"/>
      <c r="G4" s="65"/>
    </row>
    <row r="5" spans="1:7" x14ac:dyDescent="0.25">
      <c r="A5" s="66"/>
      <c r="B5" s="67"/>
      <c r="C5" s="66"/>
      <c r="D5" s="66"/>
      <c r="E5" s="67"/>
      <c r="F5" s="66"/>
      <c r="G5" s="66"/>
    </row>
    <row r="6" spans="1:7" x14ac:dyDescent="0.25">
      <c r="E6" s="69">
        <f>SUBTOTAL(9,E8:E1418)</f>
        <v>3931208.9100000006</v>
      </c>
    </row>
    <row r="7" spans="1:7" x14ac:dyDescent="0.25">
      <c r="A7" s="60" t="s">
        <v>293</v>
      </c>
      <c r="B7" s="61" t="s">
        <v>161</v>
      </c>
      <c r="C7" s="60" t="s">
        <v>294</v>
      </c>
      <c r="D7" s="60" t="s">
        <v>163</v>
      </c>
      <c r="E7" s="61" t="s">
        <v>295</v>
      </c>
      <c r="F7" s="60" t="s">
        <v>165</v>
      </c>
      <c r="G7" s="60" t="s">
        <v>166</v>
      </c>
    </row>
    <row r="8" spans="1:7" ht="39" x14ac:dyDescent="0.25">
      <c r="A8" s="70" t="s">
        <v>1928</v>
      </c>
      <c r="B8" s="71">
        <v>66.34</v>
      </c>
      <c r="C8" s="70" t="s">
        <v>1428</v>
      </c>
      <c r="D8" s="70">
        <v>20150227</v>
      </c>
      <c r="E8" s="71">
        <v>23.5</v>
      </c>
      <c r="F8" s="70" t="s">
        <v>1929</v>
      </c>
      <c r="G8" s="70" t="s">
        <v>1930</v>
      </c>
    </row>
    <row r="9" spans="1:7" ht="51.75" x14ac:dyDescent="0.25">
      <c r="A9" s="70" t="s">
        <v>1931</v>
      </c>
      <c r="B9" s="71">
        <v>2500</v>
      </c>
      <c r="C9" s="70" t="s">
        <v>1932</v>
      </c>
      <c r="D9" s="70">
        <v>20151201</v>
      </c>
      <c r="E9" s="71">
        <v>2500</v>
      </c>
      <c r="F9" s="70" t="s">
        <v>1933</v>
      </c>
      <c r="G9" s="70" t="s">
        <v>1934</v>
      </c>
    </row>
    <row r="10" spans="1:7" ht="51.75" x14ac:dyDescent="0.25">
      <c r="A10" s="70" t="s">
        <v>1935</v>
      </c>
      <c r="B10" s="71">
        <v>110</v>
      </c>
      <c r="C10" s="70" t="s">
        <v>1936</v>
      </c>
      <c r="D10" s="70">
        <v>20151211</v>
      </c>
      <c r="E10" s="71">
        <v>110</v>
      </c>
      <c r="F10" s="70" t="s">
        <v>1937</v>
      </c>
      <c r="G10" s="70" t="s">
        <v>1938</v>
      </c>
    </row>
    <row r="11" spans="1:7" ht="39" x14ac:dyDescent="0.25">
      <c r="A11" s="70" t="s">
        <v>1939</v>
      </c>
      <c r="B11" s="71">
        <v>663.61</v>
      </c>
      <c r="C11" s="70" t="s">
        <v>1940</v>
      </c>
      <c r="D11" s="70">
        <v>20151211</v>
      </c>
      <c r="E11" s="71">
        <v>663.61</v>
      </c>
      <c r="F11" s="70" t="s">
        <v>1941</v>
      </c>
      <c r="G11" s="70" t="s">
        <v>1942</v>
      </c>
    </row>
    <row r="12" spans="1:7" ht="51.75" x14ac:dyDescent="0.25">
      <c r="A12" s="70" t="s">
        <v>1943</v>
      </c>
      <c r="B12" s="71">
        <v>1482.12</v>
      </c>
      <c r="C12" s="70" t="s">
        <v>1944</v>
      </c>
      <c r="D12" s="70">
        <v>20160208</v>
      </c>
      <c r="E12" s="71">
        <v>1482.12</v>
      </c>
      <c r="F12" s="70" t="s">
        <v>1945</v>
      </c>
      <c r="G12" s="70" t="s">
        <v>1946</v>
      </c>
    </row>
    <row r="13" spans="1:7" ht="39" x14ac:dyDescent="0.25">
      <c r="A13" s="70" t="s">
        <v>1947</v>
      </c>
      <c r="B13" s="71">
        <v>4341.53</v>
      </c>
      <c r="C13" s="70" t="s">
        <v>1948</v>
      </c>
      <c r="D13" s="70">
        <v>20160209</v>
      </c>
      <c r="E13" s="71">
        <v>4341.53</v>
      </c>
      <c r="F13" s="70" t="s">
        <v>1949</v>
      </c>
      <c r="G13" s="70" t="s">
        <v>1950</v>
      </c>
    </row>
    <row r="14" spans="1:7" ht="51.75" x14ac:dyDescent="0.25">
      <c r="A14" s="70" t="s">
        <v>1951</v>
      </c>
      <c r="B14" s="71">
        <v>66.7</v>
      </c>
      <c r="C14" s="70" t="s">
        <v>1428</v>
      </c>
      <c r="D14" s="70">
        <v>20160905</v>
      </c>
      <c r="E14" s="71">
        <v>19.100000000000001</v>
      </c>
      <c r="F14" s="70" t="s">
        <v>1952</v>
      </c>
      <c r="G14" s="70" t="s">
        <v>1953</v>
      </c>
    </row>
    <row r="15" spans="1:7" ht="39" x14ac:dyDescent="0.25">
      <c r="A15" s="70" t="s">
        <v>1954</v>
      </c>
      <c r="B15" s="71">
        <v>9783.4500000000007</v>
      </c>
      <c r="C15" s="70" t="s">
        <v>359</v>
      </c>
      <c r="D15" s="70">
        <v>20160926</v>
      </c>
      <c r="E15" s="71">
        <v>9783.4500000000007</v>
      </c>
      <c r="F15" s="70" t="s">
        <v>1955</v>
      </c>
      <c r="G15" s="70" t="s">
        <v>1956</v>
      </c>
    </row>
    <row r="16" spans="1:7" ht="39" x14ac:dyDescent="0.25">
      <c r="A16" s="70" t="s">
        <v>1957</v>
      </c>
      <c r="B16" s="71">
        <v>207.45</v>
      </c>
      <c r="C16" s="70" t="s">
        <v>1958</v>
      </c>
      <c r="D16" s="70">
        <v>20161006</v>
      </c>
      <c r="E16" s="71">
        <v>207.45</v>
      </c>
      <c r="F16" s="70" t="s">
        <v>1959</v>
      </c>
      <c r="G16" s="70" t="s">
        <v>1960</v>
      </c>
    </row>
    <row r="17" spans="1:7" ht="26.25" x14ac:dyDescent="0.25">
      <c r="A17" s="70" t="s">
        <v>1961</v>
      </c>
      <c r="B17" s="71">
        <v>300</v>
      </c>
      <c r="C17" s="70" t="s">
        <v>1962</v>
      </c>
      <c r="D17" s="70">
        <v>20161222</v>
      </c>
      <c r="E17" s="71">
        <v>300</v>
      </c>
      <c r="F17" s="70" t="s">
        <v>1963</v>
      </c>
      <c r="G17" s="70" t="s">
        <v>1964</v>
      </c>
    </row>
    <row r="18" spans="1:7" ht="26.25" x14ac:dyDescent="0.25">
      <c r="A18" s="70" t="s">
        <v>1965</v>
      </c>
      <c r="B18" s="71">
        <v>2500</v>
      </c>
      <c r="C18" s="70" t="s">
        <v>1940</v>
      </c>
      <c r="D18" s="70">
        <v>20161230</v>
      </c>
      <c r="E18" s="71">
        <v>2500</v>
      </c>
      <c r="F18" s="70" t="s">
        <v>1966</v>
      </c>
      <c r="G18" s="70" t="s">
        <v>1967</v>
      </c>
    </row>
    <row r="19" spans="1:7" ht="39" x14ac:dyDescent="0.25">
      <c r="A19" s="70" t="s">
        <v>1968</v>
      </c>
      <c r="B19" s="71">
        <v>954.4</v>
      </c>
      <c r="C19" s="70" t="s">
        <v>1969</v>
      </c>
      <c r="D19" s="70">
        <v>20170101</v>
      </c>
      <c r="E19" s="71">
        <v>954.4</v>
      </c>
      <c r="F19" s="70" t="s">
        <v>1970</v>
      </c>
      <c r="G19" s="70" t="s">
        <v>1971</v>
      </c>
    </row>
    <row r="20" spans="1:7" ht="39" x14ac:dyDescent="0.25">
      <c r="A20" s="70" t="s">
        <v>1972</v>
      </c>
      <c r="B20" s="71">
        <v>4462.5</v>
      </c>
      <c r="C20" s="70" t="s">
        <v>325</v>
      </c>
      <c r="D20" s="70">
        <v>20170101</v>
      </c>
      <c r="E20" s="71">
        <v>4462.5</v>
      </c>
      <c r="F20" s="70" t="s">
        <v>1973</v>
      </c>
      <c r="G20" s="70" t="s">
        <v>1974</v>
      </c>
    </row>
    <row r="21" spans="1:7" ht="39" x14ac:dyDescent="0.25">
      <c r="A21" s="70" t="s">
        <v>1975</v>
      </c>
      <c r="B21" s="71">
        <v>8748.65</v>
      </c>
      <c r="C21" s="70" t="s">
        <v>359</v>
      </c>
      <c r="D21" s="70">
        <v>20170101</v>
      </c>
      <c r="E21" s="71">
        <v>8748.65</v>
      </c>
      <c r="F21" s="70" t="s">
        <v>1976</v>
      </c>
      <c r="G21" s="70" t="s">
        <v>1977</v>
      </c>
    </row>
    <row r="22" spans="1:7" ht="39" x14ac:dyDescent="0.25">
      <c r="A22" s="70" t="s">
        <v>1978</v>
      </c>
      <c r="B22" s="71">
        <v>15200</v>
      </c>
      <c r="C22" s="70" t="s">
        <v>1979</v>
      </c>
      <c r="D22" s="70">
        <v>20171009</v>
      </c>
      <c r="E22" s="71">
        <v>15200</v>
      </c>
      <c r="F22" s="70" t="s">
        <v>1980</v>
      </c>
      <c r="G22" s="70" t="s">
        <v>1981</v>
      </c>
    </row>
    <row r="23" spans="1:7" ht="26.25" x14ac:dyDescent="0.25">
      <c r="A23" s="70" t="s">
        <v>1982</v>
      </c>
      <c r="B23" s="71">
        <v>16957.810000000001</v>
      </c>
      <c r="C23" s="70" t="s">
        <v>1979</v>
      </c>
      <c r="D23" s="70">
        <v>20171009</v>
      </c>
      <c r="E23" s="71">
        <v>16957.810000000001</v>
      </c>
      <c r="F23" s="70" t="s">
        <v>1983</v>
      </c>
      <c r="G23" s="70" t="s">
        <v>1984</v>
      </c>
    </row>
    <row r="24" spans="1:7" ht="77.25" x14ac:dyDescent="0.25">
      <c r="A24" s="70" t="s">
        <v>1985</v>
      </c>
      <c r="B24" s="71">
        <v>780.92</v>
      </c>
      <c r="C24" s="70" t="s">
        <v>1986</v>
      </c>
      <c r="D24" s="70">
        <v>20171106</v>
      </c>
      <c r="E24" s="71">
        <v>780.92</v>
      </c>
      <c r="F24" s="70" t="s">
        <v>1987</v>
      </c>
      <c r="G24" s="70" t="s">
        <v>1988</v>
      </c>
    </row>
    <row r="25" spans="1:7" ht="26.25" x14ac:dyDescent="0.25">
      <c r="A25" s="70" t="s">
        <v>1989</v>
      </c>
      <c r="B25" s="71">
        <v>191</v>
      </c>
      <c r="C25" s="70" t="s">
        <v>736</v>
      </c>
      <c r="D25" s="70">
        <v>20171106</v>
      </c>
      <c r="E25" s="71">
        <v>191</v>
      </c>
      <c r="F25" s="70" t="s">
        <v>1990</v>
      </c>
      <c r="G25" s="70" t="s">
        <v>1991</v>
      </c>
    </row>
    <row r="26" spans="1:7" ht="64.5" x14ac:dyDescent="0.25">
      <c r="A26" s="70" t="s">
        <v>1992</v>
      </c>
      <c r="B26" s="71">
        <v>1683</v>
      </c>
      <c r="C26" s="70" t="s">
        <v>325</v>
      </c>
      <c r="D26" s="70">
        <v>20171206</v>
      </c>
      <c r="E26" s="71">
        <v>1683</v>
      </c>
      <c r="F26" s="70" t="s">
        <v>1993</v>
      </c>
      <c r="G26" s="70" t="s">
        <v>1994</v>
      </c>
    </row>
    <row r="27" spans="1:7" ht="51.75" x14ac:dyDescent="0.25">
      <c r="A27" s="70" t="s">
        <v>1995</v>
      </c>
      <c r="B27" s="71">
        <v>2000</v>
      </c>
      <c r="C27" s="70" t="s">
        <v>1969</v>
      </c>
      <c r="D27" s="70">
        <v>20171220</v>
      </c>
      <c r="E27" s="71">
        <v>2000</v>
      </c>
      <c r="F27" s="70" t="s">
        <v>1996</v>
      </c>
      <c r="G27" s="70" t="s">
        <v>1981</v>
      </c>
    </row>
    <row r="28" spans="1:7" ht="64.5" x14ac:dyDescent="0.25">
      <c r="A28" s="70" t="s">
        <v>1997</v>
      </c>
      <c r="B28" s="71">
        <v>886</v>
      </c>
      <c r="C28" s="70" t="s">
        <v>359</v>
      </c>
      <c r="D28" s="70">
        <v>20171220</v>
      </c>
      <c r="E28" s="71">
        <v>886</v>
      </c>
      <c r="F28" s="70" t="s">
        <v>1998</v>
      </c>
      <c r="G28" s="70" t="s">
        <v>1984</v>
      </c>
    </row>
    <row r="29" spans="1:7" ht="64.5" x14ac:dyDescent="0.25">
      <c r="A29" s="70" t="s">
        <v>1999</v>
      </c>
      <c r="B29" s="71">
        <v>170</v>
      </c>
      <c r="C29" s="70" t="s">
        <v>325</v>
      </c>
      <c r="D29" s="70">
        <v>20171220</v>
      </c>
      <c r="E29" s="71">
        <v>170</v>
      </c>
      <c r="F29" s="70" t="s">
        <v>2000</v>
      </c>
      <c r="G29" s="70" t="s">
        <v>1994</v>
      </c>
    </row>
    <row r="30" spans="1:7" ht="39" x14ac:dyDescent="0.25">
      <c r="A30" s="70" t="s">
        <v>2001</v>
      </c>
      <c r="B30" s="71">
        <v>9200</v>
      </c>
      <c r="C30" s="70" t="s">
        <v>736</v>
      </c>
      <c r="D30" s="70">
        <v>20171227</v>
      </c>
      <c r="E30" s="71">
        <v>9200</v>
      </c>
      <c r="F30" s="70" t="s">
        <v>2002</v>
      </c>
      <c r="G30" s="70" t="s">
        <v>2003</v>
      </c>
    </row>
    <row r="31" spans="1:7" ht="39" x14ac:dyDescent="0.25">
      <c r="A31" s="70" t="s">
        <v>2004</v>
      </c>
      <c r="B31" s="71">
        <v>2592.67</v>
      </c>
      <c r="C31" s="70" t="s">
        <v>736</v>
      </c>
      <c r="D31" s="70">
        <v>20171227</v>
      </c>
      <c r="E31" s="71">
        <v>2592.67</v>
      </c>
      <c r="F31" s="70" t="s">
        <v>2005</v>
      </c>
      <c r="G31" s="70" t="s">
        <v>2006</v>
      </c>
    </row>
    <row r="32" spans="1:7" ht="51.75" x14ac:dyDescent="0.25">
      <c r="A32" s="70" t="s">
        <v>2007</v>
      </c>
      <c r="B32" s="71">
        <v>4074.1</v>
      </c>
      <c r="C32" s="70" t="s">
        <v>1948</v>
      </c>
      <c r="D32" s="70">
        <v>20171229</v>
      </c>
      <c r="E32" s="71">
        <v>4074.1</v>
      </c>
      <c r="F32" s="70" t="s">
        <v>2008</v>
      </c>
      <c r="G32" s="70" t="s">
        <v>2009</v>
      </c>
    </row>
    <row r="33" spans="1:7" ht="26.25" x14ac:dyDescent="0.25">
      <c r="A33" s="70" t="s">
        <v>2010</v>
      </c>
      <c r="B33" s="71">
        <v>10400</v>
      </c>
      <c r="C33" s="70" t="s">
        <v>1940</v>
      </c>
      <c r="D33" s="70">
        <v>20171229</v>
      </c>
      <c r="E33" s="71">
        <v>10400</v>
      </c>
      <c r="F33" s="70" t="s">
        <v>2011</v>
      </c>
      <c r="G33" s="70" t="s">
        <v>2012</v>
      </c>
    </row>
    <row r="34" spans="1:7" ht="39" x14ac:dyDescent="0.25">
      <c r="A34" s="70" t="s">
        <v>2013</v>
      </c>
      <c r="B34" s="71">
        <v>2.4500000000000002</v>
      </c>
      <c r="C34" s="70" t="s">
        <v>2014</v>
      </c>
      <c r="D34" s="70">
        <v>20180219</v>
      </c>
      <c r="E34" s="71">
        <v>2.4500000000000002</v>
      </c>
      <c r="F34" s="70" t="s">
        <v>2015</v>
      </c>
      <c r="G34" s="70" t="s">
        <v>2016</v>
      </c>
    </row>
    <row r="35" spans="1:7" ht="26.25" x14ac:dyDescent="0.25">
      <c r="A35" s="70" t="s">
        <v>2017</v>
      </c>
      <c r="B35" s="71">
        <v>11.5</v>
      </c>
      <c r="C35" s="70" t="s">
        <v>736</v>
      </c>
      <c r="D35" s="70">
        <v>20180219</v>
      </c>
      <c r="E35" s="71">
        <v>11.5</v>
      </c>
      <c r="F35" s="70" t="s">
        <v>2018</v>
      </c>
      <c r="G35" s="70" t="s">
        <v>2019</v>
      </c>
    </row>
    <row r="36" spans="1:7" ht="39" x14ac:dyDescent="0.25">
      <c r="A36" s="70" t="s">
        <v>2020</v>
      </c>
      <c r="B36" s="71">
        <v>61.1</v>
      </c>
      <c r="C36" s="70" t="s">
        <v>736</v>
      </c>
      <c r="D36" s="70">
        <v>20180219</v>
      </c>
      <c r="E36" s="71">
        <v>61.1</v>
      </c>
      <c r="F36" s="70" t="s">
        <v>2021</v>
      </c>
      <c r="G36" s="70" t="s">
        <v>2022</v>
      </c>
    </row>
    <row r="37" spans="1:7" ht="26.25" x14ac:dyDescent="0.25">
      <c r="A37" s="70" t="s">
        <v>2023</v>
      </c>
      <c r="B37" s="71">
        <v>112.7</v>
      </c>
      <c r="C37" s="70" t="s">
        <v>1969</v>
      </c>
      <c r="D37" s="70">
        <v>20180219</v>
      </c>
      <c r="E37" s="71">
        <v>112.7</v>
      </c>
      <c r="F37" s="70" t="s">
        <v>2024</v>
      </c>
      <c r="G37" s="70" t="s">
        <v>2025</v>
      </c>
    </row>
    <row r="38" spans="1:7" ht="39" x14ac:dyDescent="0.25">
      <c r="A38" s="70" t="s">
        <v>2026</v>
      </c>
      <c r="B38" s="71">
        <v>129.15</v>
      </c>
      <c r="C38" s="70" t="s">
        <v>2027</v>
      </c>
      <c r="D38" s="70">
        <v>20180219</v>
      </c>
      <c r="E38" s="71">
        <v>129.15</v>
      </c>
      <c r="F38" s="70" t="s">
        <v>2028</v>
      </c>
      <c r="G38" s="70" t="s">
        <v>2029</v>
      </c>
    </row>
    <row r="39" spans="1:7" ht="39" x14ac:dyDescent="0.25">
      <c r="A39" s="70" t="s">
        <v>2030</v>
      </c>
      <c r="B39" s="71">
        <v>385.5</v>
      </c>
      <c r="C39" s="70" t="s">
        <v>1969</v>
      </c>
      <c r="D39" s="70">
        <v>20180219</v>
      </c>
      <c r="E39" s="71">
        <v>385.5</v>
      </c>
      <c r="F39" s="70" t="s">
        <v>2031</v>
      </c>
      <c r="G39" s="70" t="s">
        <v>2032</v>
      </c>
    </row>
    <row r="40" spans="1:7" ht="26.25" x14ac:dyDescent="0.25">
      <c r="A40" s="70" t="s">
        <v>2033</v>
      </c>
      <c r="B40" s="71">
        <v>30.55</v>
      </c>
      <c r="C40" s="70" t="s">
        <v>2034</v>
      </c>
      <c r="D40" s="70">
        <v>20180219</v>
      </c>
      <c r="E40" s="71">
        <v>30.55</v>
      </c>
      <c r="F40" s="70" t="s">
        <v>2035</v>
      </c>
      <c r="G40" s="70" t="s">
        <v>2019</v>
      </c>
    </row>
    <row r="41" spans="1:7" ht="26.25" x14ac:dyDescent="0.25">
      <c r="A41" s="70" t="s">
        <v>2036</v>
      </c>
      <c r="B41" s="71">
        <v>91.65</v>
      </c>
      <c r="C41" s="70" t="s">
        <v>1541</v>
      </c>
      <c r="D41" s="70">
        <v>20180219</v>
      </c>
      <c r="E41" s="71">
        <v>91.65</v>
      </c>
      <c r="F41" s="70" t="s">
        <v>2037</v>
      </c>
      <c r="G41" s="70" t="s">
        <v>2019</v>
      </c>
    </row>
    <row r="42" spans="1:7" ht="39" x14ac:dyDescent="0.25">
      <c r="A42" s="70" t="s">
        <v>2038</v>
      </c>
      <c r="B42" s="71">
        <v>37.4</v>
      </c>
      <c r="C42" s="70" t="s">
        <v>736</v>
      </c>
      <c r="D42" s="70">
        <v>20180219</v>
      </c>
      <c r="E42" s="71">
        <v>37.4</v>
      </c>
      <c r="F42" s="70" t="s">
        <v>2039</v>
      </c>
      <c r="G42" s="70" t="s">
        <v>2022</v>
      </c>
    </row>
    <row r="43" spans="1:7" ht="39" x14ac:dyDescent="0.25">
      <c r="A43" s="70" t="s">
        <v>2040</v>
      </c>
      <c r="B43" s="71">
        <v>36</v>
      </c>
      <c r="C43" s="70" t="s">
        <v>736</v>
      </c>
      <c r="D43" s="70">
        <v>20180219</v>
      </c>
      <c r="E43" s="71">
        <v>36</v>
      </c>
      <c r="F43" s="70" t="s">
        <v>2041</v>
      </c>
      <c r="G43" s="70" t="s">
        <v>2042</v>
      </c>
    </row>
    <row r="44" spans="1:7" ht="26.25" x14ac:dyDescent="0.25">
      <c r="A44" s="70" t="s">
        <v>2043</v>
      </c>
      <c r="B44" s="71">
        <v>61.1</v>
      </c>
      <c r="C44" s="70" t="s">
        <v>736</v>
      </c>
      <c r="D44" s="70">
        <v>20180219</v>
      </c>
      <c r="E44" s="71">
        <v>61.1</v>
      </c>
      <c r="F44" s="70" t="s">
        <v>2044</v>
      </c>
      <c r="G44" s="70" t="s">
        <v>2019</v>
      </c>
    </row>
    <row r="45" spans="1:7" ht="26.25" x14ac:dyDescent="0.25">
      <c r="A45" s="70" t="s">
        <v>2045</v>
      </c>
      <c r="B45" s="71">
        <v>30.55</v>
      </c>
      <c r="C45" s="70" t="s">
        <v>736</v>
      </c>
      <c r="D45" s="70">
        <v>20180219</v>
      </c>
      <c r="E45" s="71">
        <v>30.55</v>
      </c>
      <c r="F45" s="70" t="s">
        <v>2046</v>
      </c>
      <c r="G45" s="70" t="s">
        <v>2019</v>
      </c>
    </row>
    <row r="46" spans="1:7" ht="26.25" x14ac:dyDescent="0.25">
      <c r="A46" s="70" t="s">
        <v>2047</v>
      </c>
      <c r="B46" s="71">
        <v>21.95</v>
      </c>
      <c r="C46" s="70" t="s">
        <v>2014</v>
      </c>
      <c r="D46" s="70">
        <v>20180219</v>
      </c>
      <c r="E46" s="71">
        <v>21.95</v>
      </c>
      <c r="F46" s="70" t="s">
        <v>2048</v>
      </c>
      <c r="G46" s="70" t="s">
        <v>2019</v>
      </c>
    </row>
    <row r="47" spans="1:7" ht="26.25" x14ac:dyDescent="0.25">
      <c r="A47" s="70" t="s">
        <v>2049</v>
      </c>
      <c r="B47" s="71">
        <v>822.94</v>
      </c>
      <c r="C47" s="70" t="s">
        <v>1969</v>
      </c>
      <c r="D47" s="70">
        <v>20180219</v>
      </c>
      <c r="E47" s="71">
        <v>822.94</v>
      </c>
      <c r="F47" s="70" t="s">
        <v>2050</v>
      </c>
      <c r="G47" s="70" t="s">
        <v>2029</v>
      </c>
    </row>
    <row r="48" spans="1:7" ht="26.25" x14ac:dyDescent="0.25">
      <c r="A48" s="70" t="s">
        <v>2051</v>
      </c>
      <c r="B48" s="71">
        <v>165</v>
      </c>
      <c r="C48" s="70" t="s">
        <v>736</v>
      </c>
      <c r="D48" s="70">
        <v>20180219</v>
      </c>
      <c r="E48" s="71">
        <v>165</v>
      </c>
      <c r="F48" s="70" t="s">
        <v>2052</v>
      </c>
      <c r="G48" s="70" t="s">
        <v>2025</v>
      </c>
    </row>
    <row r="49" spans="1:7" ht="26.25" x14ac:dyDescent="0.25">
      <c r="A49" s="70" t="s">
        <v>2053</v>
      </c>
      <c r="B49" s="71">
        <v>61.1</v>
      </c>
      <c r="C49" s="70" t="s">
        <v>736</v>
      </c>
      <c r="D49" s="70">
        <v>20180219</v>
      </c>
      <c r="E49" s="71">
        <v>61.1</v>
      </c>
      <c r="F49" s="70" t="s">
        <v>2054</v>
      </c>
      <c r="G49" s="70" t="s">
        <v>2025</v>
      </c>
    </row>
    <row r="50" spans="1:7" ht="39" x14ac:dyDescent="0.25">
      <c r="A50" s="70" t="s">
        <v>2055</v>
      </c>
      <c r="B50" s="71">
        <v>2005.72</v>
      </c>
      <c r="C50" s="70" t="s">
        <v>1969</v>
      </c>
      <c r="D50" s="70">
        <v>20180219</v>
      </c>
      <c r="E50" s="71">
        <v>2005.72</v>
      </c>
      <c r="F50" s="70" t="s">
        <v>2056</v>
      </c>
      <c r="G50" s="70" t="s">
        <v>2016</v>
      </c>
    </row>
    <row r="51" spans="1:7" ht="39" x14ac:dyDescent="0.25">
      <c r="A51" s="70" t="s">
        <v>2057</v>
      </c>
      <c r="B51" s="71">
        <v>116.45</v>
      </c>
      <c r="C51" s="70" t="s">
        <v>736</v>
      </c>
      <c r="D51" s="70">
        <v>20180220</v>
      </c>
      <c r="E51" s="71">
        <v>116.45</v>
      </c>
      <c r="F51" s="70" t="s">
        <v>2058</v>
      </c>
      <c r="G51" s="70" t="s">
        <v>2016</v>
      </c>
    </row>
    <row r="52" spans="1:7" ht="39" x14ac:dyDescent="0.25">
      <c r="A52" s="70" t="s">
        <v>2059</v>
      </c>
      <c r="B52" s="71">
        <v>305.5</v>
      </c>
      <c r="C52" s="70" t="s">
        <v>736</v>
      </c>
      <c r="D52" s="70">
        <v>20180220</v>
      </c>
      <c r="E52" s="71">
        <v>305.5</v>
      </c>
      <c r="F52" s="70" t="s">
        <v>2060</v>
      </c>
      <c r="G52" s="70" t="s">
        <v>2022</v>
      </c>
    </row>
    <row r="53" spans="1:7" ht="39" x14ac:dyDescent="0.25">
      <c r="A53" s="70" t="s">
        <v>2061</v>
      </c>
      <c r="B53" s="71">
        <v>91.3</v>
      </c>
      <c r="C53" s="70" t="s">
        <v>1969</v>
      </c>
      <c r="D53" s="70">
        <v>20180220</v>
      </c>
      <c r="E53" s="71">
        <v>91.3</v>
      </c>
      <c r="F53" s="70" t="s">
        <v>2062</v>
      </c>
      <c r="G53" s="70" t="s">
        <v>2016</v>
      </c>
    </row>
    <row r="54" spans="1:7" ht="51.75" x14ac:dyDescent="0.25">
      <c r="A54" s="70" t="s">
        <v>2063</v>
      </c>
      <c r="B54" s="71">
        <v>61.1</v>
      </c>
      <c r="C54" s="70" t="s">
        <v>736</v>
      </c>
      <c r="D54" s="70">
        <v>20180220</v>
      </c>
      <c r="E54" s="71">
        <v>61.1</v>
      </c>
      <c r="F54" s="70" t="s">
        <v>2064</v>
      </c>
      <c r="G54" s="70" t="s">
        <v>2022</v>
      </c>
    </row>
    <row r="55" spans="1:7" ht="26.25" x14ac:dyDescent="0.25">
      <c r="A55" s="70" t="s">
        <v>2065</v>
      </c>
      <c r="B55" s="71">
        <v>66.78</v>
      </c>
      <c r="C55" s="70" t="s">
        <v>736</v>
      </c>
      <c r="D55" s="70">
        <v>20180220</v>
      </c>
      <c r="E55" s="71">
        <v>66.78</v>
      </c>
      <c r="F55" s="70" t="s">
        <v>2066</v>
      </c>
      <c r="G55" s="70" t="s">
        <v>2025</v>
      </c>
    </row>
    <row r="56" spans="1:7" ht="26.25" x14ac:dyDescent="0.25">
      <c r="A56" s="70" t="s">
        <v>2067</v>
      </c>
      <c r="B56" s="71">
        <v>61.1</v>
      </c>
      <c r="C56" s="70" t="s">
        <v>736</v>
      </c>
      <c r="D56" s="70">
        <v>20180220</v>
      </c>
      <c r="E56" s="71">
        <v>61.1</v>
      </c>
      <c r="F56" s="70" t="s">
        <v>2068</v>
      </c>
      <c r="G56" s="70" t="s">
        <v>2019</v>
      </c>
    </row>
    <row r="57" spans="1:7" ht="39" x14ac:dyDescent="0.25">
      <c r="A57" s="70" t="s">
        <v>2069</v>
      </c>
      <c r="B57" s="71">
        <v>297.8</v>
      </c>
      <c r="C57" s="70" t="s">
        <v>736</v>
      </c>
      <c r="D57" s="70">
        <v>20180220</v>
      </c>
      <c r="E57" s="71">
        <v>297.8</v>
      </c>
      <c r="F57" s="70" t="s">
        <v>2070</v>
      </c>
      <c r="G57" s="70" t="s">
        <v>2071</v>
      </c>
    </row>
    <row r="58" spans="1:7" ht="26.25" x14ac:dyDescent="0.25">
      <c r="A58" s="70" t="s">
        <v>2072</v>
      </c>
      <c r="B58" s="71">
        <v>650</v>
      </c>
      <c r="C58" s="70" t="s">
        <v>247</v>
      </c>
      <c r="D58" s="70">
        <v>20180220</v>
      </c>
      <c r="E58" s="71">
        <v>650</v>
      </c>
      <c r="F58" s="70" t="s">
        <v>2073</v>
      </c>
      <c r="G58" s="70" t="s">
        <v>2074</v>
      </c>
    </row>
    <row r="59" spans="1:7" ht="51.75" x14ac:dyDescent="0.25">
      <c r="A59" s="70" t="s">
        <v>2075</v>
      </c>
      <c r="B59" s="71">
        <v>42.03</v>
      </c>
      <c r="C59" s="70" t="s">
        <v>2076</v>
      </c>
      <c r="D59" s="70">
        <v>20180220</v>
      </c>
      <c r="E59" s="71">
        <v>17.41</v>
      </c>
      <c r="F59" s="70" t="s">
        <v>2077</v>
      </c>
      <c r="G59" s="70" t="s">
        <v>2078</v>
      </c>
    </row>
    <row r="60" spans="1:7" ht="39" x14ac:dyDescent="0.25">
      <c r="A60" s="70" t="s">
        <v>2079</v>
      </c>
      <c r="B60" s="71">
        <v>61.1</v>
      </c>
      <c r="C60" s="70" t="s">
        <v>736</v>
      </c>
      <c r="D60" s="70">
        <v>20180220</v>
      </c>
      <c r="E60" s="71">
        <v>61.1</v>
      </c>
      <c r="F60" s="70" t="s">
        <v>2080</v>
      </c>
      <c r="G60" s="70" t="s">
        <v>2042</v>
      </c>
    </row>
    <row r="61" spans="1:7" ht="26.25" x14ac:dyDescent="0.25">
      <c r="A61" s="70" t="s">
        <v>2081</v>
      </c>
      <c r="B61" s="71">
        <v>111.1</v>
      </c>
      <c r="C61" s="70" t="s">
        <v>736</v>
      </c>
      <c r="D61" s="70">
        <v>20180220</v>
      </c>
      <c r="E61" s="71">
        <v>111.1</v>
      </c>
      <c r="F61" s="70" t="s">
        <v>2082</v>
      </c>
      <c r="G61" s="70" t="s">
        <v>2019</v>
      </c>
    </row>
    <row r="62" spans="1:7" ht="26.25" x14ac:dyDescent="0.25">
      <c r="A62" s="70" t="s">
        <v>2083</v>
      </c>
      <c r="B62" s="71">
        <v>100</v>
      </c>
      <c r="C62" s="70" t="s">
        <v>736</v>
      </c>
      <c r="D62" s="70">
        <v>20180220</v>
      </c>
      <c r="E62" s="71">
        <v>100</v>
      </c>
      <c r="F62" s="70" t="s">
        <v>2084</v>
      </c>
      <c r="G62" s="70" t="s">
        <v>2032</v>
      </c>
    </row>
    <row r="63" spans="1:7" ht="26.25" x14ac:dyDescent="0.25">
      <c r="A63" s="70" t="s">
        <v>2085</v>
      </c>
      <c r="B63" s="71">
        <v>850</v>
      </c>
      <c r="C63" s="70" t="s">
        <v>736</v>
      </c>
      <c r="D63" s="70">
        <v>20180220</v>
      </c>
      <c r="E63" s="71">
        <v>850</v>
      </c>
      <c r="F63" s="70" t="s">
        <v>2084</v>
      </c>
      <c r="G63" s="70" t="s">
        <v>2086</v>
      </c>
    </row>
    <row r="64" spans="1:7" ht="39" x14ac:dyDescent="0.25">
      <c r="A64" s="70" t="s">
        <v>2087</v>
      </c>
      <c r="B64" s="71">
        <v>128</v>
      </c>
      <c r="C64" s="70" t="s">
        <v>736</v>
      </c>
      <c r="D64" s="70">
        <v>20180220</v>
      </c>
      <c r="E64" s="71">
        <v>128</v>
      </c>
      <c r="F64" s="70" t="s">
        <v>2088</v>
      </c>
      <c r="G64" s="70" t="s">
        <v>2022</v>
      </c>
    </row>
    <row r="65" spans="1:7" ht="26.25" x14ac:dyDescent="0.25">
      <c r="A65" s="70" t="s">
        <v>2089</v>
      </c>
      <c r="B65" s="71">
        <v>133.5</v>
      </c>
      <c r="C65" s="70" t="s">
        <v>736</v>
      </c>
      <c r="D65" s="70">
        <v>20180220</v>
      </c>
      <c r="E65" s="71">
        <v>133.5</v>
      </c>
      <c r="F65" s="70" t="s">
        <v>2090</v>
      </c>
      <c r="G65" s="70" t="s">
        <v>2032</v>
      </c>
    </row>
    <row r="66" spans="1:7" ht="39" x14ac:dyDescent="0.25">
      <c r="A66" s="70" t="s">
        <v>2091</v>
      </c>
      <c r="B66" s="71">
        <v>30.55</v>
      </c>
      <c r="C66" s="70" t="s">
        <v>736</v>
      </c>
      <c r="D66" s="70">
        <v>20180220</v>
      </c>
      <c r="E66" s="71">
        <v>30.55</v>
      </c>
      <c r="F66" s="70" t="s">
        <v>2092</v>
      </c>
      <c r="G66" s="70" t="s">
        <v>2022</v>
      </c>
    </row>
    <row r="67" spans="1:7" ht="39" x14ac:dyDescent="0.25">
      <c r="A67" s="70" t="s">
        <v>2093</v>
      </c>
      <c r="B67" s="71">
        <v>427.7</v>
      </c>
      <c r="C67" s="70" t="s">
        <v>736</v>
      </c>
      <c r="D67" s="70">
        <v>20180220</v>
      </c>
      <c r="E67" s="71">
        <v>427.7</v>
      </c>
      <c r="F67" s="70" t="s">
        <v>2094</v>
      </c>
      <c r="G67" s="70" t="s">
        <v>2022</v>
      </c>
    </row>
    <row r="68" spans="1:7" ht="90" x14ac:dyDescent="0.25">
      <c r="A68" s="70" t="s">
        <v>2095</v>
      </c>
      <c r="B68" s="71">
        <v>740</v>
      </c>
      <c r="C68" s="70" t="s">
        <v>2096</v>
      </c>
      <c r="D68" s="70">
        <v>20180222</v>
      </c>
      <c r="E68" s="71">
        <v>740</v>
      </c>
      <c r="F68" s="70" t="s">
        <v>2097</v>
      </c>
      <c r="G68" s="70" t="s">
        <v>2098</v>
      </c>
    </row>
    <row r="69" spans="1:7" ht="26.25" x14ac:dyDescent="0.25">
      <c r="A69" s="70" t="s">
        <v>2099</v>
      </c>
      <c r="B69" s="71">
        <v>95.16</v>
      </c>
      <c r="C69" s="70" t="s">
        <v>736</v>
      </c>
      <c r="D69" s="70">
        <v>20180223</v>
      </c>
      <c r="E69" s="71">
        <v>95.16</v>
      </c>
      <c r="F69" s="70" t="s">
        <v>2100</v>
      </c>
      <c r="G69" s="70" t="s">
        <v>2032</v>
      </c>
    </row>
    <row r="70" spans="1:7" ht="39" x14ac:dyDescent="0.25">
      <c r="A70" s="70" t="s">
        <v>2101</v>
      </c>
      <c r="B70" s="71">
        <v>71.37</v>
      </c>
      <c r="C70" s="70" t="s">
        <v>736</v>
      </c>
      <c r="D70" s="70">
        <v>20180223</v>
      </c>
      <c r="E70" s="71">
        <v>71.37</v>
      </c>
      <c r="F70" s="70" t="s">
        <v>2100</v>
      </c>
      <c r="G70" s="70" t="s">
        <v>2042</v>
      </c>
    </row>
    <row r="71" spans="1:7" ht="39" x14ac:dyDescent="0.25">
      <c r="A71" s="70" t="s">
        <v>2102</v>
      </c>
      <c r="B71" s="71">
        <v>158.1</v>
      </c>
      <c r="C71" s="70" t="s">
        <v>2103</v>
      </c>
      <c r="D71" s="70">
        <v>20180301</v>
      </c>
      <c r="E71" s="71">
        <v>158.1</v>
      </c>
      <c r="F71" s="70" t="s">
        <v>2104</v>
      </c>
      <c r="G71" s="70" t="s">
        <v>2019</v>
      </c>
    </row>
    <row r="72" spans="1:7" ht="51.75" x14ac:dyDescent="0.25">
      <c r="A72" s="70" t="s">
        <v>2105</v>
      </c>
      <c r="B72" s="71">
        <v>122.2</v>
      </c>
      <c r="C72" s="70" t="s">
        <v>2106</v>
      </c>
      <c r="D72" s="70">
        <v>20180301</v>
      </c>
      <c r="E72" s="71">
        <v>122.2</v>
      </c>
      <c r="F72" s="70" t="s">
        <v>2107</v>
      </c>
      <c r="G72" s="70" t="s">
        <v>2016</v>
      </c>
    </row>
    <row r="73" spans="1:7" ht="51.75" x14ac:dyDescent="0.25">
      <c r="A73" s="70" t="s">
        <v>2108</v>
      </c>
      <c r="B73" s="71">
        <v>91.65</v>
      </c>
      <c r="C73" s="70" t="s">
        <v>736</v>
      </c>
      <c r="D73" s="70">
        <v>20180301</v>
      </c>
      <c r="E73" s="71">
        <v>91.65</v>
      </c>
      <c r="F73" s="70" t="s">
        <v>2109</v>
      </c>
      <c r="G73" s="70" t="s">
        <v>2019</v>
      </c>
    </row>
    <row r="74" spans="1:7" ht="39" x14ac:dyDescent="0.25">
      <c r="A74" s="70" t="s">
        <v>2110</v>
      </c>
      <c r="B74" s="71">
        <v>70</v>
      </c>
      <c r="C74" s="70" t="s">
        <v>2111</v>
      </c>
      <c r="D74" s="70">
        <v>20180307</v>
      </c>
      <c r="E74" s="71">
        <v>70</v>
      </c>
      <c r="F74" s="70" t="s">
        <v>2112</v>
      </c>
      <c r="G74" s="70" t="s">
        <v>2022</v>
      </c>
    </row>
    <row r="75" spans="1:7" ht="51.75" x14ac:dyDescent="0.25">
      <c r="A75" s="70" t="s">
        <v>2113</v>
      </c>
      <c r="B75" s="71">
        <v>320</v>
      </c>
      <c r="C75" s="70" t="s">
        <v>1541</v>
      </c>
      <c r="D75" s="70">
        <v>20180307</v>
      </c>
      <c r="E75" s="71">
        <v>320</v>
      </c>
      <c r="F75" s="70" t="s">
        <v>2114</v>
      </c>
      <c r="G75" s="70" t="s">
        <v>2025</v>
      </c>
    </row>
    <row r="76" spans="1:7" ht="51.75" x14ac:dyDescent="0.25">
      <c r="A76" s="70" t="s">
        <v>2115</v>
      </c>
      <c r="B76" s="71">
        <v>483.8</v>
      </c>
      <c r="C76" s="70" t="s">
        <v>1711</v>
      </c>
      <c r="D76" s="70">
        <v>20180308</v>
      </c>
      <c r="E76" s="71">
        <v>483.8</v>
      </c>
      <c r="F76" s="70" t="s">
        <v>2116</v>
      </c>
      <c r="G76" s="70" t="s">
        <v>2029</v>
      </c>
    </row>
    <row r="77" spans="1:7" ht="51.75" x14ac:dyDescent="0.25">
      <c r="A77" s="70" t="s">
        <v>2117</v>
      </c>
      <c r="B77" s="71">
        <v>156.55000000000001</v>
      </c>
      <c r="C77" s="70" t="s">
        <v>1711</v>
      </c>
      <c r="D77" s="70">
        <v>20180308</v>
      </c>
      <c r="E77" s="71">
        <v>156.55000000000001</v>
      </c>
      <c r="F77" s="70" t="s">
        <v>2118</v>
      </c>
      <c r="G77" s="70" t="s">
        <v>2029</v>
      </c>
    </row>
    <row r="78" spans="1:7" ht="51.75" x14ac:dyDescent="0.25">
      <c r="A78" s="70" t="s">
        <v>2119</v>
      </c>
      <c r="B78" s="71">
        <v>122.2</v>
      </c>
      <c r="C78" s="70" t="s">
        <v>2120</v>
      </c>
      <c r="D78" s="70">
        <v>20180308</v>
      </c>
      <c r="E78" s="71">
        <v>122.2</v>
      </c>
      <c r="F78" s="70" t="s">
        <v>2121</v>
      </c>
      <c r="G78" s="70" t="s">
        <v>2042</v>
      </c>
    </row>
    <row r="79" spans="1:7" ht="39" x14ac:dyDescent="0.25">
      <c r="A79" s="70" t="s">
        <v>2122</v>
      </c>
      <c r="B79" s="71">
        <v>52.26</v>
      </c>
      <c r="C79" s="70" t="s">
        <v>2123</v>
      </c>
      <c r="D79" s="70">
        <v>20180308</v>
      </c>
      <c r="E79" s="71">
        <v>52.26</v>
      </c>
      <c r="F79" s="70" t="s">
        <v>2124</v>
      </c>
      <c r="G79" s="70" t="s">
        <v>2125</v>
      </c>
    </row>
    <row r="80" spans="1:7" ht="51.75" x14ac:dyDescent="0.25">
      <c r="A80" s="70" t="s">
        <v>2126</v>
      </c>
      <c r="B80" s="71">
        <v>333.62</v>
      </c>
      <c r="C80" s="70" t="s">
        <v>1573</v>
      </c>
      <c r="D80" s="70">
        <v>20180309</v>
      </c>
      <c r="E80" s="71">
        <v>333.62</v>
      </c>
      <c r="F80" s="70" t="s">
        <v>2127</v>
      </c>
      <c r="G80" s="70" t="s">
        <v>2029</v>
      </c>
    </row>
    <row r="81" spans="1:7" ht="64.5" x14ac:dyDescent="0.25">
      <c r="A81" s="70" t="s">
        <v>2128</v>
      </c>
      <c r="B81" s="71">
        <v>32</v>
      </c>
      <c r="C81" s="70" t="s">
        <v>2129</v>
      </c>
      <c r="D81" s="70">
        <v>20180309</v>
      </c>
      <c r="E81" s="71">
        <v>32</v>
      </c>
      <c r="F81" s="70" t="s">
        <v>2130</v>
      </c>
      <c r="G81" s="70" t="s">
        <v>2042</v>
      </c>
    </row>
    <row r="82" spans="1:7" ht="26.25" x14ac:dyDescent="0.25">
      <c r="A82" s="70" t="s">
        <v>2131</v>
      </c>
      <c r="B82" s="71">
        <v>30.55</v>
      </c>
      <c r="C82" s="70" t="s">
        <v>1541</v>
      </c>
      <c r="D82" s="70">
        <v>20180312</v>
      </c>
      <c r="E82" s="71">
        <v>30.55</v>
      </c>
      <c r="F82" s="70" t="s">
        <v>2132</v>
      </c>
      <c r="G82" s="70" t="s">
        <v>2019</v>
      </c>
    </row>
    <row r="83" spans="1:7" ht="90" x14ac:dyDescent="0.25">
      <c r="A83" s="70" t="s">
        <v>2133</v>
      </c>
      <c r="B83" s="71">
        <v>1600</v>
      </c>
      <c r="C83" s="70" t="s">
        <v>359</v>
      </c>
      <c r="D83" s="70">
        <v>20180314</v>
      </c>
      <c r="E83" s="71">
        <v>1600</v>
      </c>
      <c r="F83" s="70" t="s">
        <v>2134</v>
      </c>
      <c r="G83" s="70" t="s">
        <v>2135</v>
      </c>
    </row>
    <row r="84" spans="1:7" ht="51.75" x14ac:dyDescent="0.25">
      <c r="A84" s="70" t="s">
        <v>2136</v>
      </c>
      <c r="B84" s="71">
        <v>80.260000000000005</v>
      </c>
      <c r="C84" s="70" t="s">
        <v>2123</v>
      </c>
      <c r="D84" s="70">
        <v>20180319</v>
      </c>
      <c r="E84" s="71">
        <v>80.260000000000005</v>
      </c>
      <c r="F84" s="70" t="s">
        <v>2137</v>
      </c>
      <c r="G84" s="70" t="s">
        <v>2125</v>
      </c>
    </row>
    <row r="85" spans="1:7" ht="51.75" x14ac:dyDescent="0.25">
      <c r="A85" s="70" t="s">
        <v>2138</v>
      </c>
      <c r="B85" s="71">
        <v>155.9</v>
      </c>
      <c r="C85" s="70" t="s">
        <v>2139</v>
      </c>
      <c r="D85" s="70">
        <v>20180322</v>
      </c>
      <c r="E85" s="71">
        <v>155.9</v>
      </c>
      <c r="F85" s="70" t="s">
        <v>2140</v>
      </c>
      <c r="G85" s="70" t="s">
        <v>2042</v>
      </c>
    </row>
    <row r="86" spans="1:7" ht="64.5" x14ac:dyDescent="0.25">
      <c r="A86" s="70" t="s">
        <v>2141</v>
      </c>
      <c r="B86" s="71">
        <v>479.13</v>
      </c>
      <c r="C86" s="70" t="s">
        <v>2139</v>
      </c>
      <c r="D86" s="70">
        <v>20180322</v>
      </c>
      <c r="E86" s="71">
        <v>479.13</v>
      </c>
      <c r="F86" s="70" t="s">
        <v>2142</v>
      </c>
      <c r="G86" s="70" t="s">
        <v>2032</v>
      </c>
    </row>
    <row r="87" spans="1:7" ht="64.5" x14ac:dyDescent="0.25">
      <c r="A87" s="70" t="s">
        <v>2143</v>
      </c>
      <c r="B87" s="71">
        <v>1398.52</v>
      </c>
      <c r="C87" s="70" t="s">
        <v>1969</v>
      </c>
      <c r="D87" s="70">
        <v>20180323</v>
      </c>
      <c r="E87" s="71">
        <v>1398.52</v>
      </c>
      <c r="F87" s="70" t="s">
        <v>2144</v>
      </c>
      <c r="G87" s="70" t="s">
        <v>2025</v>
      </c>
    </row>
    <row r="88" spans="1:7" ht="51.75" x14ac:dyDescent="0.25">
      <c r="A88" s="70" t="s">
        <v>2145</v>
      </c>
      <c r="B88" s="71">
        <v>58.85</v>
      </c>
      <c r="C88" s="70" t="s">
        <v>2146</v>
      </c>
      <c r="D88" s="70">
        <v>20180323</v>
      </c>
      <c r="E88" s="71">
        <v>58.85</v>
      </c>
      <c r="F88" s="70" t="s">
        <v>2147</v>
      </c>
      <c r="G88" s="70" t="s">
        <v>2148</v>
      </c>
    </row>
    <row r="89" spans="1:7" ht="51.75" x14ac:dyDescent="0.25">
      <c r="A89" s="70" t="s">
        <v>2149</v>
      </c>
      <c r="B89" s="71">
        <v>101.77</v>
      </c>
      <c r="C89" s="70" t="s">
        <v>1969</v>
      </c>
      <c r="D89" s="70">
        <v>20180323</v>
      </c>
      <c r="E89" s="71">
        <v>101.77</v>
      </c>
      <c r="F89" s="70" t="s">
        <v>2150</v>
      </c>
      <c r="G89" s="70" t="s">
        <v>2151</v>
      </c>
    </row>
    <row r="90" spans="1:7" ht="51.75" x14ac:dyDescent="0.25">
      <c r="A90" s="70" t="s">
        <v>2152</v>
      </c>
      <c r="B90" s="71">
        <v>213.85</v>
      </c>
      <c r="C90" s="70" t="s">
        <v>1969</v>
      </c>
      <c r="D90" s="70">
        <v>20180328</v>
      </c>
      <c r="E90" s="71">
        <v>213.85</v>
      </c>
      <c r="F90" s="70" t="s">
        <v>2153</v>
      </c>
      <c r="G90" s="70" t="s">
        <v>2154</v>
      </c>
    </row>
    <row r="91" spans="1:7" ht="26.25" x14ac:dyDescent="0.25">
      <c r="A91" s="70" t="s">
        <v>2155</v>
      </c>
      <c r="B91" s="71">
        <v>2440</v>
      </c>
      <c r="C91" s="70" t="s">
        <v>736</v>
      </c>
      <c r="D91" s="70">
        <v>20180329</v>
      </c>
      <c r="E91" s="71">
        <v>2440</v>
      </c>
      <c r="F91" s="70" t="s">
        <v>2156</v>
      </c>
      <c r="G91" s="70" t="s">
        <v>2157</v>
      </c>
    </row>
    <row r="92" spans="1:7" ht="51.75" x14ac:dyDescent="0.25">
      <c r="A92" s="70" t="s">
        <v>2158</v>
      </c>
      <c r="B92" s="71">
        <v>394.9</v>
      </c>
      <c r="C92" s="70" t="s">
        <v>2139</v>
      </c>
      <c r="D92" s="70">
        <v>20180329</v>
      </c>
      <c r="E92" s="71">
        <v>394.9</v>
      </c>
      <c r="F92" s="70" t="s">
        <v>2159</v>
      </c>
      <c r="G92" s="70" t="s">
        <v>2022</v>
      </c>
    </row>
    <row r="93" spans="1:7" ht="39" x14ac:dyDescent="0.25">
      <c r="A93" s="70" t="s">
        <v>2160</v>
      </c>
      <c r="B93" s="71">
        <v>42.6</v>
      </c>
      <c r="C93" s="70" t="s">
        <v>2161</v>
      </c>
      <c r="D93" s="70">
        <v>20180329</v>
      </c>
      <c r="E93" s="71">
        <v>42.6</v>
      </c>
      <c r="F93" s="70" t="s">
        <v>2162</v>
      </c>
      <c r="G93" s="70" t="s">
        <v>2025</v>
      </c>
    </row>
    <row r="94" spans="1:7" ht="51.75" x14ac:dyDescent="0.25">
      <c r="A94" s="70" t="s">
        <v>2163</v>
      </c>
      <c r="B94" s="71">
        <v>26.95</v>
      </c>
      <c r="C94" s="70" t="s">
        <v>1541</v>
      </c>
      <c r="D94" s="70">
        <v>20180329</v>
      </c>
      <c r="E94" s="71">
        <v>26.95</v>
      </c>
      <c r="F94" s="70" t="s">
        <v>2164</v>
      </c>
      <c r="G94" s="70" t="s">
        <v>2019</v>
      </c>
    </row>
    <row r="95" spans="1:7" ht="64.5" x14ac:dyDescent="0.25">
      <c r="A95" s="70" t="s">
        <v>2165</v>
      </c>
      <c r="B95" s="71">
        <v>72.2</v>
      </c>
      <c r="C95" s="70" t="s">
        <v>1969</v>
      </c>
      <c r="D95" s="70">
        <v>20180330</v>
      </c>
      <c r="E95" s="71">
        <v>72.2</v>
      </c>
      <c r="F95" s="70" t="s">
        <v>2166</v>
      </c>
      <c r="G95" s="70" t="s">
        <v>2016</v>
      </c>
    </row>
    <row r="96" spans="1:7" ht="39" x14ac:dyDescent="0.25">
      <c r="A96" s="70" t="s">
        <v>2167</v>
      </c>
      <c r="B96" s="71">
        <v>91.65</v>
      </c>
      <c r="C96" s="70" t="s">
        <v>247</v>
      </c>
      <c r="D96" s="70">
        <v>20180404</v>
      </c>
      <c r="E96" s="71">
        <v>91.65</v>
      </c>
      <c r="F96" s="70" t="s">
        <v>2168</v>
      </c>
      <c r="G96" s="70" t="s">
        <v>2016</v>
      </c>
    </row>
    <row r="97" spans="1:7" ht="64.5" x14ac:dyDescent="0.25">
      <c r="A97" s="70" t="s">
        <v>2169</v>
      </c>
      <c r="B97" s="71">
        <v>1920</v>
      </c>
      <c r="C97" s="70" t="s">
        <v>2139</v>
      </c>
      <c r="D97" s="70">
        <v>20180406</v>
      </c>
      <c r="E97" s="71">
        <v>1920</v>
      </c>
      <c r="F97" s="70" t="s">
        <v>2170</v>
      </c>
      <c r="G97" s="70" t="s">
        <v>2022</v>
      </c>
    </row>
    <row r="98" spans="1:7" ht="64.5" x14ac:dyDescent="0.25">
      <c r="A98" s="70" t="s">
        <v>2171</v>
      </c>
      <c r="B98" s="71">
        <v>2276.2600000000002</v>
      </c>
      <c r="C98" s="70" t="s">
        <v>2172</v>
      </c>
      <c r="D98" s="70">
        <v>20180409</v>
      </c>
      <c r="E98" s="71">
        <v>2276.2600000000002</v>
      </c>
      <c r="F98" s="70" t="s">
        <v>2173</v>
      </c>
      <c r="G98" s="70" t="s">
        <v>2174</v>
      </c>
    </row>
    <row r="99" spans="1:7" ht="51.75" x14ac:dyDescent="0.25">
      <c r="A99" s="70" t="s">
        <v>2175</v>
      </c>
      <c r="B99" s="71">
        <v>12200</v>
      </c>
      <c r="C99" s="70" t="s">
        <v>736</v>
      </c>
      <c r="D99" s="70">
        <v>20180410</v>
      </c>
      <c r="E99" s="71">
        <v>12200</v>
      </c>
      <c r="F99" s="70" t="s">
        <v>2176</v>
      </c>
      <c r="G99" s="70" t="s">
        <v>2177</v>
      </c>
    </row>
    <row r="100" spans="1:7" ht="39" x14ac:dyDescent="0.25">
      <c r="A100" s="70" t="s">
        <v>2178</v>
      </c>
      <c r="B100" s="71">
        <v>30</v>
      </c>
      <c r="C100" s="70" t="s">
        <v>2123</v>
      </c>
      <c r="D100" s="70">
        <v>20180410</v>
      </c>
      <c r="E100" s="71">
        <v>30</v>
      </c>
      <c r="F100" s="70" t="s">
        <v>2179</v>
      </c>
      <c r="G100" s="70" t="s">
        <v>2125</v>
      </c>
    </row>
    <row r="101" spans="1:7" ht="51.75" x14ac:dyDescent="0.25">
      <c r="A101" s="70" t="s">
        <v>2180</v>
      </c>
      <c r="B101" s="71">
        <v>198.32</v>
      </c>
      <c r="C101" s="70" t="s">
        <v>1969</v>
      </c>
      <c r="D101" s="70">
        <v>20180410</v>
      </c>
      <c r="E101" s="71">
        <v>198.32</v>
      </c>
      <c r="F101" s="70" t="s">
        <v>2181</v>
      </c>
      <c r="G101" s="70" t="s">
        <v>2029</v>
      </c>
    </row>
    <row r="102" spans="1:7" ht="51.75" x14ac:dyDescent="0.25">
      <c r="A102" s="70" t="s">
        <v>2182</v>
      </c>
      <c r="B102" s="71">
        <v>30.55</v>
      </c>
      <c r="C102" s="70" t="s">
        <v>760</v>
      </c>
      <c r="D102" s="70">
        <v>20180410</v>
      </c>
      <c r="E102" s="71">
        <v>30.55</v>
      </c>
      <c r="F102" s="70" t="s">
        <v>2183</v>
      </c>
      <c r="G102" s="70" t="s">
        <v>2019</v>
      </c>
    </row>
    <row r="103" spans="1:7" ht="64.5" x14ac:dyDescent="0.25">
      <c r="A103" s="70" t="s">
        <v>2184</v>
      </c>
      <c r="B103" s="71">
        <v>122.2</v>
      </c>
      <c r="C103" s="70" t="s">
        <v>1969</v>
      </c>
      <c r="D103" s="70">
        <v>20180412</v>
      </c>
      <c r="E103" s="71">
        <v>122.2</v>
      </c>
      <c r="F103" s="70" t="s">
        <v>2185</v>
      </c>
      <c r="G103" s="70" t="s">
        <v>2016</v>
      </c>
    </row>
    <row r="104" spans="1:7" ht="51.75" x14ac:dyDescent="0.25">
      <c r="A104" s="70" t="s">
        <v>2186</v>
      </c>
      <c r="B104" s="71">
        <v>213.85</v>
      </c>
      <c r="C104" s="70" t="s">
        <v>736</v>
      </c>
      <c r="D104" s="70">
        <v>20180417</v>
      </c>
      <c r="E104" s="71">
        <v>213.85</v>
      </c>
      <c r="F104" s="70" t="s">
        <v>2187</v>
      </c>
      <c r="G104" s="70" t="s">
        <v>2188</v>
      </c>
    </row>
    <row r="105" spans="1:7" ht="39" x14ac:dyDescent="0.25">
      <c r="A105" s="70" t="s">
        <v>2189</v>
      </c>
      <c r="B105" s="71">
        <v>35.549999999999997</v>
      </c>
      <c r="C105" s="70" t="s">
        <v>2190</v>
      </c>
      <c r="D105" s="70">
        <v>20180418</v>
      </c>
      <c r="E105" s="71">
        <v>35.549999999999997</v>
      </c>
      <c r="F105" s="70" t="s">
        <v>2191</v>
      </c>
      <c r="G105" s="70" t="s">
        <v>2042</v>
      </c>
    </row>
    <row r="106" spans="1:7" ht="39" x14ac:dyDescent="0.25">
      <c r="A106" s="70" t="s">
        <v>2192</v>
      </c>
      <c r="B106" s="71">
        <v>61.1</v>
      </c>
      <c r="C106" s="70" t="s">
        <v>2120</v>
      </c>
      <c r="D106" s="70">
        <v>20180418</v>
      </c>
      <c r="E106" s="71">
        <v>61.1</v>
      </c>
      <c r="F106" s="70" t="s">
        <v>2193</v>
      </c>
      <c r="G106" s="70" t="s">
        <v>2042</v>
      </c>
    </row>
    <row r="107" spans="1:7" ht="51.75" x14ac:dyDescent="0.25">
      <c r="A107" s="70" t="s">
        <v>2194</v>
      </c>
      <c r="B107" s="71">
        <v>141.30000000000001</v>
      </c>
      <c r="C107" s="70" t="s">
        <v>2139</v>
      </c>
      <c r="D107" s="70">
        <v>20180420</v>
      </c>
      <c r="E107" s="71">
        <v>141.30000000000001</v>
      </c>
      <c r="F107" s="70" t="s">
        <v>2195</v>
      </c>
      <c r="G107" s="70" t="s">
        <v>2196</v>
      </c>
    </row>
    <row r="108" spans="1:7" ht="64.5" x14ac:dyDescent="0.25">
      <c r="A108" s="70" t="s">
        <v>2197</v>
      </c>
      <c r="B108" s="71">
        <v>122.2</v>
      </c>
      <c r="C108" s="70" t="s">
        <v>2146</v>
      </c>
      <c r="D108" s="70">
        <v>20180427</v>
      </c>
      <c r="E108" s="71">
        <v>122.2</v>
      </c>
      <c r="F108" s="70" t="s">
        <v>2198</v>
      </c>
      <c r="G108" s="70" t="s">
        <v>2188</v>
      </c>
    </row>
    <row r="109" spans="1:7" ht="51.75" x14ac:dyDescent="0.25">
      <c r="A109" s="70" t="s">
        <v>2199</v>
      </c>
      <c r="B109" s="71">
        <v>30.55</v>
      </c>
      <c r="C109" s="70" t="s">
        <v>386</v>
      </c>
      <c r="D109" s="70">
        <v>20180430</v>
      </c>
      <c r="E109" s="71">
        <v>30.55</v>
      </c>
      <c r="F109" s="70" t="s">
        <v>2200</v>
      </c>
      <c r="G109" s="70" t="s">
        <v>2016</v>
      </c>
    </row>
    <row r="110" spans="1:7" ht="77.25" x14ac:dyDescent="0.25">
      <c r="A110" s="70" t="s">
        <v>2201</v>
      </c>
      <c r="B110" s="71">
        <v>427.7</v>
      </c>
      <c r="C110" s="70" t="s">
        <v>1969</v>
      </c>
      <c r="D110" s="70">
        <v>20180502</v>
      </c>
      <c r="E110" s="71">
        <v>427.7</v>
      </c>
      <c r="F110" s="70" t="s">
        <v>2202</v>
      </c>
      <c r="G110" s="70" t="s">
        <v>2151</v>
      </c>
    </row>
    <row r="111" spans="1:7" ht="39" x14ac:dyDescent="0.25">
      <c r="A111" s="70" t="s">
        <v>2203</v>
      </c>
      <c r="B111" s="71">
        <v>30.55</v>
      </c>
      <c r="C111" s="70" t="s">
        <v>2204</v>
      </c>
      <c r="D111" s="70">
        <v>20180503</v>
      </c>
      <c r="E111" s="71">
        <v>30.55</v>
      </c>
      <c r="F111" s="70" t="s">
        <v>2205</v>
      </c>
      <c r="G111" s="70" t="s">
        <v>2022</v>
      </c>
    </row>
    <row r="112" spans="1:7" ht="39" x14ac:dyDescent="0.25">
      <c r="A112" s="70" t="s">
        <v>2206</v>
      </c>
      <c r="B112" s="71">
        <v>209.9</v>
      </c>
      <c r="C112" s="70" t="s">
        <v>1969</v>
      </c>
      <c r="D112" s="70">
        <v>20180503</v>
      </c>
      <c r="E112" s="71">
        <v>209.9</v>
      </c>
      <c r="F112" s="70" t="s">
        <v>2207</v>
      </c>
      <c r="G112" s="70" t="s">
        <v>2022</v>
      </c>
    </row>
    <row r="113" spans="1:7" ht="51.75" x14ac:dyDescent="0.25">
      <c r="A113" s="70" t="s">
        <v>2208</v>
      </c>
      <c r="B113" s="71">
        <v>308.5</v>
      </c>
      <c r="C113" s="70" t="s">
        <v>1969</v>
      </c>
      <c r="D113" s="70">
        <v>20180503</v>
      </c>
      <c r="E113" s="71">
        <v>308.5</v>
      </c>
      <c r="F113" s="70" t="s">
        <v>2209</v>
      </c>
      <c r="G113" s="70" t="s">
        <v>2032</v>
      </c>
    </row>
    <row r="114" spans="1:7" ht="64.5" x14ac:dyDescent="0.25">
      <c r="A114" s="70" t="s">
        <v>2210</v>
      </c>
      <c r="B114" s="71">
        <v>61.1</v>
      </c>
      <c r="C114" s="70" t="s">
        <v>1124</v>
      </c>
      <c r="D114" s="70">
        <v>20180504</v>
      </c>
      <c r="E114" s="71">
        <v>61.1</v>
      </c>
      <c r="F114" s="70" t="s">
        <v>2211</v>
      </c>
      <c r="G114" s="70" t="s">
        <v>2016</v>
      </c>
    </row>
    <row r="115" spans="1:7" ht="39" x14ac:dyDescent="0.25">
      <c r="A115" s="70" t="s">
        <v>2212</v>
      </c>
      <c r="B115" s="71">
        <v>49.54</v>
      </c>
      <c r="C115" s="70" t="s">
        <v>1969</v>
      </c>
      <c r="D115" s="70">
        <v>20180504</v>
      </c>
      <c r="E115" s="71">
        <v>49.54</v>
      </c>
      <c r="F115" s="70" t="s">
        <v>2213</v>
      </c>
      <c r="G115" s="70" t="s">
        <v>2025</v>
      </c>
    </row>
    <row r="116" spans="1:7" ht="64.5" x14ac:dyDescent="0.25">
      <c r="A116" s="70" t="s">
        <v>2214</v>
      </c>
      <c r="B116" s="71">
        <v>433.15</v>
      </c>
      <c r="C116" s="70" t="s">
        <v>1969</v>
      </c>
      <c r="D116" s="70">
        <v>20180504</v>
      </c>
      <c r="E116" s="71">
        <v>433.15</v>
      </c>
      <c r="F116" s="70" t="s">
        <v>2215</v>
      </c>
      <c r="G116" s="70" t="s">
        <v>2151</v>
      </c>
    </row>
    <row r="117" spans="1:7" ht="51.75" x14ac:dyDescent="0.25">
      <c r="A117" s="70" t="s">
        <v>2216</v>
      </c>
      <c r="B117" s="71">
        <v>104.7</v>
      </c>
      <c r="C117" s="70" t="s">
        <v>672</v>
      </c>
      <c r="D117" s="70">
        <v>20180507</v>
      </c>
      <c r="E117" s="71">
        <v>104.7</v>
      </c>
      <c r="F117" s="70" t="s">
        <v>2217</v>
      </c>
      <c r="G117" s="70" t="s">
        <v>2218</v>
      </c>
    </row>
    <row r="118" spans="1:7" ht="64.5" x14ac:dyDescent="0.25">
      <c r="A118" s="70" t="s">
        <v>2219</v>
      </c>
      <c r="B118" s="71">
        <v>45.65</v>
      </c>
      <c r="C118" s="70" t="s">
        <v>1969</v>
      </c>
      <c r="D118" s="70">
        <v>20180507</v>
      </c>
      <c r="E118" s="71">
        <v>45.65</v>
      </c>
      <c r="F118" s="70" t="s">
        <v>2220</v>
      </c>
      <c r="G118" s="70" t="s">
        <v>2019</v>
      </c>
    </row>
    <row r="119" spans="1:7" ht="64.5" x14ac:dyDescent="0.25">
      <c r="A119" s="70" t="s">
        <v>2221</v>
      </c>
      <c r="B119" s="71">
        <v>191.2</v>
      </c>
      <c r="C119" s="70" t="s">
        <v>260</v>
      </c>
      <c r="D119" s="70">
        <v>20180507</v>
      </c>
      <c r="E119" s="71">
        <v>191.2</v>
      </c>
      <c r="F119" s="70" t="s">
        <v>2222</v>
      </c>
      <c r="G119" s="70" t="s">
        <v>2086</v>
      </c>
    </row>
    <row r="120" spans="1:7" ht="39" x14ac:dyDescent="0.25">
      <c r="A120" s="70" t="s">
        <v>2223</v>
      </c>
      <c r="B120" s="71">
        <v>90.18</v>
      </c>
      <c r="C120" s="70" t="s">
        <v>760</v>
      </c>
      <c r="D120" s="70">
        <v>20180509</v>
      </c>
      <c r="E120" s="71">
        <v>90.18</v>
      </c>
      <c r="F120" s="70" t="s">
        <v>2224</v>
      </c>
      <c r="G120" s="70" t="s">
        <v>2025</v>
      </c>
    </row>
    <row r="121" spans="1:7" ht="39" x14ac:dyDescent="0.25">
      <c r="A121" s="70" t="s">
        <v>2225</v>
      </c>
      <c r="B121" s="71">
        <v>78.27</v>
      </c>
      <c r="C121" s="70" t="s">
        <v>1969</v>
      </c>
      <c r="D121" s="70">
        <v>20180509</v>
      </c>
      <c r="E121" s="71">
        <v>78.27</v>
      </c>
      <c r="F121" s="70" t="s">
        <v>2226</v>
      </c>
      <c r="G121" s="70" t="s">
        <v>2022</v>
      </c>
    </row>
    <row r="122" spans="1:7" ht="51.75" x14ac:dyDescent="0.25">
      <c r="A122" s="70" t="s">
        <v>2227</v>
      </c>
      <c r="B122" s="71">
        <v>61.1</v>
      </c>
      <c r="C122" s="70" t="s">
        <v>1541</v>
      </c>
      <c r="D122" s="70">
        <v>20180509</v>
      </c>
      <c r="E122" s="71">
        <v>61.1</v>
      </c>
      <c r="F122" s="70" t="s">
        <v>2228</v>
      </c>
      <c r="G122" s="70" t="s">
        <v>2019</v>
      </c>
    </row>
    <row r="123" spans="1:7" ht="51.75" x14ac:dyDescent="0.25">
      <c r="A123" s="70" t="s">
        <v>2229</v>
      </c>
      <c r="B123" s="71">
        <v>81.849999999999994</v>
      </c>
      <c r="C123" s="70" t="s">
        <v>1969</v>
      </c>
      <c r="D123" s="70">
        <v>20180509</v>
      </c>
      <c r="E123" s="71">
        <v>81.849999999999994</v>
      </c>
      <c r="F123" s="70" t="s">
        <v>2230</v>
      </c>
      <c r="G123" s="70" t="s">
        <v>2019</v>
      </c>
    </row>
    <row r="124" spans="1:7" ht="51.75" x14ac:dyDescent="0.25">
      <c r="A124" s="70" t="s">
        <v>2231</v>
      </c>
      <c r="B124" s="71">
        <v>108.42</v>
      </c>
      <c r="C124" s="70" t="s">
        <v>1969</v>
      </c>
      <c r="D124" s="70">
        <v>20180509</v>
      </c>
      <c r="E124" s="71">
        <v>108.42</v>
      </c>
      <c r="F124" s="70" t="s">
        <v>2232</v>
      </c>
      <c r="G124" s="70" t="s">
        <v>2019</v>
      </c>
    </row>
    <row r="125" spans="1:7" ht="51.75" x14ac:dyDescent="0.25">
      <c r="A125" s="70" t="s">
        <v>2233</v>
      </c>
      <c r="B125" s="71">
        <v>105.95</v>
      </c>
      <c r="C125" s="70" t="s">
        <v>1541</v>
      </c>
      <c r="D125" s="70">
        <v>20180509</v>
      </c>
      <c r="E125" s="71">
        <v>105.95</v>
      </c>
      <c r="F125" s="70" t="s">
        <v>2234</v>
      </c>
      <c r="G125" s="70" t="s">
        <v>2019</v>
      </c>
    </row>
    <row r="126" spans="1:7" ht="90" x14ac:dyDescent="0.25">
      <c r="A126" s="70" t="s">
        <v>2235</v>
      </c>
      <c r="B126" s="71">
        <v>685.2</v>
      </c>
      <c r="C126" s="70" t="s">
        <v>1969</v>
      </c>
      <c r="D126" s="70">
        <v>20180510</v>
      </c>
      <c r="E126" s="71">
        <v>685.2</v>
      </c>
      <c r="F126" s="70" t="s">
        <v>2236</v>
      </c>
      <c r="G126" s="70" t="s">
        <v>2151</v>
      </c>
    </row>
    <row r="127" spans="1:7" ht="51.75" x14ac:dyDescent="0.25">
      <c r="A127" s="70" t="s">
        <v>2237</v>
      </c>
      <c r="B127" s="71">
        <v>396.5</v>
      </c>
      <c r="C127" s="70" t="s">
        <v>1969</v>
      </c>
      <c r="D127" s="70">
        <v>20180510</v>
      </c>
      <c r="E127" s="71">
        <v>396.5</v>
      </c>
      <c r="F127" s="70" t="s">
        <v>2238</v>
      </c>
      <c r="G127" s="70" t="s">
        <v>2022</v>
      </c>
    </row>
    <row r="128" spans="1:7" ht="39" x14ac:dyDescent="0.25">
      <c r="A128" s="70" t="s">
        <v>2239</v>
      </c>
      <c r="B128" s="71">
        <v>61.1</v>
      </c>
      <c r="C128" s="70" t="s">
        <v>2204</v>
      </c>
      <c r="D128" s="70">
        <v>20180511</v>
      </c>
      <c r="E128" s="71">
        <v>61.1</v>
      </c>
      <c r="F128" s="70" t="s">
        <v>2240</v>
      </c>
      <c r="G128" s="70" t="s">
        <v>2022</v>
      </c>
    </row>
    <row r="129" spans="1:7" ht="51.75" x14ac:dyDescent="0.25">
      <c r="A129" s="70" t="s">
        <v>2241</v>
      </c>
      <c r="B129" s="71">
        <v>165.55</v>
      </c>
      <c r="C129" s="70" t="s">
        <v>1541</v>
      </c>
      <c r="D129" s="70">
        <v>20180511</v>
      </c>
      <c r="E129" s="71">
        <v>165.55</v>
      </c>
      <c r="F129" s="70" t="s">
        <v>2242</v>
      </c>
      <c r="G129" s="70" t="s">
        <v>2019</v>
      </c>
    </row>
    <row r="130" spans="1:7" ht="51.75" x14ac:dyDescent="0.25">
      <c r="A130" s="70" t="s">
        <v>2243</v>
      </c>
      <c r="B130" s="71">
        <v>122.43</v>
      </c>
      <c r="C130" s="70" t="s">
        <v>2244</v>
      </c>
      <c r="D130" s="70">
        <v>20180511</v>
      </c>
      <c r="E130" s="71">
        <v>122.43</v>
      </c>
      <c r="F130" s="70" t="s">
        <v>2245</v>
      </c>
      <c r="G130" s="70" t="s">
        <v>2016</v>
      </c>
    </row>
    <row r="131" spans="1:7" ht="77.25" x14ac:dyDescent="0.25">
      <c r="A131" s="70" t="s">
        <v>2246</v>
      </c>
      <c r="B131" s="71">
        <v>565.54999999999995</v>
      </c>
      <c r="C131" s="70" t="s">
        <v>1969</v>
      </c>
      <c r="D131" s="70">
        <v>20180511</v>
      </c>
      <c r="E131" s="71">
        <v>565.54999999999995</v>
      </c>
      <c r="F131" s="70" t="s">
        <v>2247</v>
      </c>
      <c r="G131" s="70" t="s">
        <v>2151</v>
      </c>
    </row>
    <row r="132" spans="1:7" ht="51.75" x14ac:dyDescent="0.25">
      <c r="A132" s="70" t="s">
        <v>2248</v>
      </c>
      <c r="B132" s="71">
        <v>30.55</v>
      </c>
      <c r="C132" s="70" t="s">
        <v>2249</v>
      </c>
      <c r="D132" s="70">
        <v>20180511</v>
      </c>
      <c r="E132" s="71">
        <v>30.55</v>
      </c>
      <c r="F132" s="70" t="s">
        <v>2250</v>
      </c>
      <c r="G132" s="70" t="s">
        <v>2016</v>
      </c>
    </row>
    <row r="133" spans="1:7" ht="51.75" x14ac:dyDescent="0.25">
      <c r="A133" s="70" t="s">
        <v>2251</v>
      </c>
      <c r="B133" s="71">
        <v>107.7</v>
      </c>
      <c r="C133" s="70" t="s">
        <v>2252</v>
      </c>
      <c r="D133" s="70">
        <v>20180511</v>
      </c>
      <c r="E133" s="71">
        <v>107.7</v>
      </c>
      <c r="F133" s="70" t="s">
        <v>2253</v>
      </c>
      <c r="G133" s="70" t="s">
        <v>2022</v>
      </c>
    </row>
    <row r="134" spans="1:7" ht="39" x14ac:dyDescent="0.25">
      <c r="A134" s="70" t="s">
        <v>2254</v>
      </c>
      <c r="B134" s="71">
        <v>25.9</v>
      </c>
      <c r="C134" s="70" t="s">
        <v>2146</v>
      </c>
      <c r="D134" s="70">
        <v>20180515</v>
      </c>
      <c r="E134" s="71">
        <v>25.9</v>
      </c>
      <c r="F134" s="70" t="s">
        <v>2255</v>
      </c>
      <c r="G134" s="70" t="s">
        <v>2188</v>
      </c>
    </row>
    <row r="135" spans="1:7" ht="39" x14ac:dyDescent="0.25">
      <c r="A135" s="70" t="s">
        <v>2256</v>
      </c>
      <c r="B135" s="71">
        <v>56.6</v>
      </c>
      <c r="C135" s="70" t="s">
        <v>2146</v>
      </c>
      <c r="D135" s="70">
        <v>20180515</v>
      </c>
      <c r="E135" s="71">
        <v>56.6</v>
      </c>
      <c r="F135" s="70" t="s">
        <v>2257</v>
      </c>
      <c r="G135" s="70" t="s">
        <v>2148</v>
      </c>
    </row>
    <row r="136" spans="1:7" ht="51.75" x14ac:dyDescent="0.25">
      <c r="A136" s="70" t="s">
        <v>2258</v>
      </c>
      <c r="B136" s="71">
        <v>600</v>
      </c>
      <c r="C136" s="70" t="s">
        <v>2259</v>
      </c>
      <c r="D136" s="70">
        <v>20180518</v>
      </c>
      <c r="E136" s="71">
        <v>600</v>
      </c>
      <c r="F136" s="70" t="s">
        <v>2260</v>
      </c>
      <c r="G136" s="70" t="s">
        <v>2019</v>
      </c>
    </row>
    <row r="137" spans="1:7" ht="51.75" x14ac:dyDescent="0.25">
      <c r="A137" s="70" t="s">
        <v>2261</v>
      </c>
      <c r="B137" s="71">
        <v>2500</v>
      </c>
      <c r="C137" s="70" t="s">
        <v>2259</v>
      </c>
      <c r="D137" s="70">
        <v>20180518</v>
      </c>
      <c r="E137" s="71">
        <v>2500</v>
      </c>
      <c r="F137" s="70" t="s">
        <v>2262</v>
      </c>
      <c r="G137" s="70" t="s">
        <v>2074</v>
      </c>
    </row>
    <row r="138" spans="1:7" ht="39" x14ac:dyDescent="0.25">
      <c r="A138" s="70" t="s">
        <v>2263</v>
      </c>
      <c r="B138" s="71">
        <v>17.2</v>
      </c>
      <c r="C138" s="70" t="s">
        <v>2264</v>
      </c>
      <c r="D138" s="70">
        <v>20180521</v>
      </c>
      <c r="E138" s="71">
        <v>17.2</v>
      </c>
      <c r="F138" s="70" t="s">
        <v>2265</v>
      </c>
      <c r="G138" s="70" t="s">
        <v>2022</v>
      </c>
    </row>
    <row r="139" spans="1:7" ht="51.75" x14ac:dyDescent="0.25">
      <c r="A139" s="70" t="s">
        <v>2266</v>
      </c>
      <c r="B139" s="71">
        <v>30.55</v>
      </c>
      <c r="C139" s="70" t="s">
        <v>2267</v>
      </c>
      <c r="D139" s="70">
        <v>20180523</v>
      </c>
      <c r="E139" s="71">
        <v>30.55</v>
      </c>
      <c r="F139" s="70" t="s">
        <v>2268</v>
      </c>
      <c r="G139" s="70" t="s">
        <v>2151</v>
      </c>
    </row>
    <row r="140" spans="1:7" ht="39" x14ac:dyDescent="0.25">
      <c r="A140" s="70" t="s">
        <v>2269</v>
      </c>
      <c r="B140" s="71">
        <v>145</v>
      </c>
      <c r="C140" s="70" t="s">
        <v>2270</v>
      </c>
      <c r="D140" s="70">
        <v>20180523</v>
      </c>
      <c r="E140" s="71">
        <v>145</v>
      </c>
      <c r="F140" s="70" t="s">
        <v>2271</v>
      </c>
      <c r="G140" s="70" t="s">
        <v>2032</v>
      </c>
    </row>
    <row r="141" spans="1:7" ht="39" x14ac:dyDescent="0.25">
      <c r="A141" s="70" t="s">
        <v>2272</v>
      </c>
      <c r="B141" s="71">
        <v>3.6</v>
      </c>
      <c r="C141" s="70" t="s">
        <v>2190</v>
      </c>
      <c r="D141" s="70">
        <v>20180523</v>
      </c>
      <c r="E141" s="71">
        <v>3.6</v>
      </c>
      <c r="F141" s="70" t="s">
        <v>2273</v>
      </c>
      <c r="G141" s="70" t="s">
        <v>2042</v>
      </c>
    </row>
    <row r="142" spans="1:7" ht="26.25" x14ac:dyDescent="0.25">
      <c r="A142" s="70" t="s">
        <v>2274</v>
      </c>
      <c r="B142" s="71">
        <v>19</v>
      </c>
      <c r="C142" s="70" t="s">
        <v>2275</v>
      </c>
      <c r="D142" s="70">
        <v>20180524</v>
      </c>
      <c r="E142" s="71">
        <v>19</v>
      </c>
      <c r="F142" s="70" t="s">
        <v>2276</v>
      </c>
      <c r="G142" s="70" t="s">
        <v>2025</v>
      </c>
    </row>
    <row r="143" spans="1:7" ht="39" x14ac:dyDescent="0.25">
      <c r="A143" s="70" t="s">
        <v>2277</v>
      </c>
      <c r="B143" s="71">
        <v>30.55</v>
      </c>
      <c r="C143" s="70" t="s">
        <v>2278</v>
      </c>
      <c r="D143" s="70">
        <v>20180524</v>
      </c>
      <c r="E143" s="71">
        <v>30.55</v>
      </c>
      <c r="F143" s="70" t="s">
        <v>2279</v>
      </c>
      <c r="G143" s="70" t="s">
        <v>2188</v>
      </c>
    </row>
    <row r="144" spans="1:7" ht="39" x14ac:dyDescent="0.25">
      <c r="A144" s="70" t="s">
        <v>2280</v>
      </c>
      <c r="B144" s="71">
        <v>91.65</v>
      </c>
      <c r="C144" s="70" t="s">
        <v>1969</v>
      </c>
      <c r="D144" s="70">
        <v>20180525</v>
      </c>
      <c r="E144" s="71">
        <v>91.65</v>
      </c>
      <c r="F144" s="70" t="s">
        <v>2281</v>
      </c>
      <c r="G144" s="70" t="s">
        <v>2016</v>
      </c>
    </row>
    <row r="145" spans="1:7" ht="39" x14ac:dyDescent="0.25">
      <c r="A145" s="70" t="s">
        <v>2282</v>
      </c>
      <c r="B145" s="71">
        <v>69.5</v>
      </c>
      <c r="C145" s="70" t="s">
        <v>878</v>
      </c>
      <c r="D145" s="70">
        <v>20180528</v>
      </c>
      <c r="E145" s="71">
        <v>69.5</v>
      </c>
      <c r="F145" s="70" t="s">
        <v>2283</v>
      </c>
      <c r="G145" s="70" t="s">
        <v>2025</v>
      </c>
    </row>
    <row r="146" spans="1:7" ht="39" x14ac:dyDescent="0.25">
      <c r="A146" s="70" t="s">
        <v>2284</v>
      </c>
      <c r="B146" s="71">
        <v>21.85</v>
      </c>
      <c r="C146" s="70" t="s">
        <v>760</v>
      </c>
      <c r="D146" s="70">
        <v>20180528</v>
      </c>
      <c r="E146" s="71">
        <v>21.85</v>
      </c>
      <c r="F146" s="70" t="s">
        <v>2285</v>
      </c>
      <c r="G146" s="70" t="s">
        <v>2025</v>
      </c>
    </row>
    <row r="147" spans="1:7" ht="39" x14ac:dyDescent="0.25">
      <c r="A147" s="70" t="s">
        <v>2286</v>
      </c>
      <c r="B147" s="71">
        <v>152.75</v>
      </c>
      <c r="C147" s="70" t="s">
        <v>2014</v>
      </c>
      <c r="D147" s="70">
        <v>20180529</v>
      </c>
      <c r="E147" s="71">
        <v>152.75</v>
      </c>
      <c r="F147" s="70" t="s">
        <v>2287</v>
      </c>
      <c r="G147" s="70" t="s">
        <v>2022</v>
      </c>
    </row>
    <row r="148" spans="1:7" ht="51.75" x14ac:dyDescent="0.25">
      <c r="A148" s="70" t="s">
        <v>2288</v>
      </c>
      <c r="B148" s="71">
        <v>286.5</v>
      </c>
      <c r="C148" s="70" t="s">
        <v>1969</v>
      </c>
      <c r="D148" s="70">
        <v>20180529</v>
      </c>
      <c r="E148" s="71">
        <v>286.5</v>
      </c>
      <c r="F148" s="70" t="s">
        <v>2289</v>
      </c>
      <c r="G148" s="70" t="s">
        <v>2019</v>
      </c>
    </row>
    <row r="149" spans="1:7" ht="26.25" x14ac:dyDescent="0.25">
      <c r="A149" s="70" t="s">
        <v>2290</v>
      </c>
      <c r="B149" s="71">
        <v>62.24</v>
      </c>
      <c r="C149" s="70" t="s">
        <v>2291</v>
      </c>
      <c r="D149" s="70">
        <v>20180530</v>
      </c>
      <c r="E149" s="71">
        <v>62.24</v>
      </c>
      <c r="F149" s="70" t="s">
        <v>2292</v>
      </c>
      <c r="G149" s="70" t="s">
        <v>2029</v>
      </c>
    </row>
    <row r="150" spans="1:7" ht="39" x14ac:dyDescent="0.25">
      <c r="A150" s="70" t="s">
        <v>2293</v>
      </c>
      <c r="B150" s="71">
        <v>120.3</v>
      </c>
      <c r="C150" s="70" t="s">
        <v>2252</v>
      </c>
      <c r="D150" s="70">
        <v>20180604</v>
      </c>
      <c r="E150" s="71">
        <v>120.3</v>
      </c>
      <c r="F150" s="70" t="s">
        <v>2294</v>
      </c>
      <c r="G150" s="70" t="s">
        <v>2022</v>
      </c>
    </row>
    <row r="151" spans="1:7" ht="39" x14ac:dyDescent="0.25">
      <c r="A151" s="70" t="s">
        <v>2295</v>
      </c>
      <c r="B151" s="71">
        <v>44</v>
      </c>
      <c r="C151" s="70" t="s">
        <v>2252</v>
      </c>
      <c r="D151" s="70">
        <v>20180604</v>
      </c>
      <c r="E151" s="71">
        <v>44</v>
      </c>
      <c r="F151" s="70" t="s">
        <v>2296</v>
      </c>
      <c r="G151" s="70" t="s">
        <v>2022</v>
      </c>
    </row>
    <row r="152" spans="1:7" ht="51.75" x14ac:dyDescent="0.25">
      <c r="A152" s="70" t="s">
        <v>2297</v>
      </c>
      <c r="B152" s="71">
        <v>65.45</v>
      </c>
      <c r="C152" s="70" t="s">
        <v>2129</v>
      </c>
      <c r="D152" s="70">
        <v>20180604</v>
      </c>
      <c r="E152" s="71">
        <v>65.45</v>
      </c>
      <c r="F152" s="70" t="s">
        <v>2298</v>
      </c>
      <c r="G152" s="70" t="s">
        <v>2042</v>
      </c>
    </row>
    <row r="153" spans="1:7" ht="51.75" x14ac:dyDescent="0.25">
      <c r="A153" s="70" t="s">
        <v>2299</v>
      </c>
      <c r="B153" s="71">
        <v>22.84</v>
      </c>
      <c r="C153" s="70" t="s">
        <v>2123</v>
      </c>
      <c r="D153" s="70">
        <v>20180604</v>
      </c>
      <c r="E153" s="71">
        <v>22.84</v>
      </c>
      <c r="F153" s="70" t="s">
        <v>2300</v>
      </c>
      <c r="G153" s="70" t="s">
        <v>2125</v>
      </c>
    </row>
    <row r="154" spans="1:7" ht="39" x14ac:dyDescent="0.25">
      <c r="A154" s="70" t="s">
        <v>2301</v>
      </c>
      <c r="B154" s="71">
        <v>207.4</v>
      </c>
      <c r="C154" s="70" t="s">
        <v>736</v>
      </c>
      <c r="D154" s="70">
        <v>20180607</v>
      </c>
      <c r="E154" s="71">
        <v>207.4</v>
      </c>
      <c r="F154" s="70" t="s">
        <v>2302</v>
      </c>
      <c r="G154" s="70" t="s">
        <v>2303</v>
      </c>
    </row>
    <row r="155" spans="1:7" ht="39" x14ac:dyDescent="0.25">
      <c r="A155" s="70" t="s">
        <v>2304</v>
      </c>
      <c r="B155" s="71">
        <v>124.5</v>
      </c>
      <c r="C155" s="70" t="s">
        <v>2305</v>
      </c>
      <c r="D155" s="70">
        <v>20180607</v>
      </c>
      <c r="E155" s="71">
        <v>124.5</v>
      </c>
      <c r="F155" s="70" t="s">
        <v>2306</v>
      </c>
      <c r="G155" s="70" t="s">
        <v>2125</v>
      </c>
    </row>
    <row r="156" spans="1:7" ht="39" x14ac:dyDescent="0.25">
      <c r="A156" s="70" t="s">
        <v>2307</v>
      </c>
      <c r="B156" s="71">
        <v>130.55000000000001</v>
      </c>
      <c r="C156" s="70" t="s">
        <v>2308</v>
      </c>
      <c r="D156" s="70">
        <v>20180607</v>
      </c>
      <c r="E156" s="71">
        <v>130.55000000000001</v>
      </c>
      <c r="F156" s="70" t="s">
        <v>2309</v>
      </c>
      <c r="G156" s="70" t="s">
        <v>2125</v>
      </c>
    </row>
    <row r="157" spans="1:7" ht="39" x14ac:dyDescent="0.25">
      <c r="A157" s="70" t="s">
        <v>2310</v>
      </c>
      <c r="B157" s="71">
        <v>40.1</v>
      </c>
      <c r="C157" s="70" t="s">
        <v>2146</v>
      </c>
      <c r="D157" s="70">
        <v>20180607</v>
      </c>
      <c r="E157" s="71">
        <v>40.1</v>
      </c>
      <c r="F157" s="70" t="s">
        <v>2311</v>
      </c>
      <c r="G157" s="70" t="s">
        <v>2125</v>
      </c>
    </row>
    <row r="158" spans="1:7" ht="39" x14ac:dyDescent="0.25">
      <c r="A158" s="70" t="s">
        <v>2312</v>
      </c>
      <c r="B158" s="71">
        <v>782</v>
      </c>
      <c r="C158" s="70" t="s">
        <v>325</v>
      </c>
      <c r="D158" s="70">
        <v>20180607</v>
      </c>
      <c r="E158" s="71">
        <v>782</v>
      </c>
      <c r="F158" s="70" t="s">
        <v>2313</v>
      </c>
      <c r="G158" s="70" t="s">
        <v>2314</v>
      </c>
    </row>
    <row r="159" spans="1:7" ht="39" x14ac:dyDescent="0.25">
      <c r="A159" s="70" t="s">
        <v>2315</v>
      </c>
      <c r="B159" s="71">
        <v>200</v>
      </c>
      <c r="C159" s="70" t="s">
        <v>2316</v>
      </c>
      <c r="D159" s="70">
        <v>20180611</v>
      </c>
      <c r="E159" s="71">
        <v>200</v>
      </c>
      <c r="F159" s="70" t="s">
        <v>2317</v>
      </c>
      <c r="G159" s="70" t="s">
        <v>2025</v>
      </c>
    </row>
    <row r="160" spans="1:7" ht="39" x14ac:dyDescent="0.25">
      <c r="A160" s="70" t="s">
        <v>2318</v>
      </c>
      <c r="B160" s="71">
        <v>385.6</v>
      </c>
      <c r="C160" s="70" t="s">
        <v>1969</v>
      </c>
      <c r="D160" s="70">
        <v>20180611</v>
      </c>
      <c r="E160" s="71">
        <v>385.6</v>
      </c>
      <c r="F160" s="70" t="s">
        <v>2319</v>
      </c>
      <c r="G160" s="70" t="s">
        <v>2125</v>
      </c>
    </row>
    <row r="161" spans="1:7" ht="77.25" x14ac:dyDescent="0.25">
      <c r="A161" s="70" t="s">
        <v>2320</v>
      </c>
      <c r="B161" s="71">
        <v>215.41</v>
      </c>
      <c r="C161" s="70" t="s">
        <v>1428</v>
      </c>
      <c r="D161" s="70">
        <v>20180611</v>
      </c>
      <c r="E161" s="71">
        <v>146.06</v>
      </c>
      <c r="F161" s="70" t="s">
        <v>2321</v>
      </c>
      <c r="G161" s="70" t="s">
        <v>2322</v>
      </c>
    </row>
    <row r="162" spans="1:7" ht="26.25" x14ac:dyDescent="0.25">
      <c r="A162" s="70" t="s">
        <v>2323</v>
      </c>
      <c r="B162" s="71">
        <v>64</v>
      </c>
      <c r="C162" s="70" t="s">
        <v>878</v>
      </c>
      <c r="D162" s="70">
        <v>20180612</v>
      </c>
      <c r="E162" s="71">
        <v>64</v>
      </c>
      <c r="F162" s="70" t="s">
        <v>2324</v>
      </c>
      <c r="G162" s="70" t="s">
        <v>2029</v>
      </c>
    </row>
    <row r="163" spans="1:7" ht="90" x14ac:dyDescent="0.25">
      <c r="A163" s="70" t="s">
        <v>2325</v>
      </c>
      <c r="B163" s="71">
        <v>9178.48</v>
      </c>
      <c r="C163" s="70" t="s">
        <v>359</v>
      </c>
      <c r="D163" s="70">
        <v>20180613</v>
      </c>
      <c r="E163" s="71">
        <v>9178.48</v>
      </c>
      <c r="F163" s="70" t="s">
        <v>2326</v>
      </c>
      <c r="G163" s="70" t="s">
        <v>2327</v>
      </c>
    </row>
    <row r="164" spans="1:7" ht="90" x14ac:dyDescent="0.25">
      <c r="A164" s="70" t="s">
        <v>2328</v>
      </c>
      <c r="B164" s="71">
        <v>8381.25</v>
      </c>
      <c r="C164" s="70" t="s">
        <v>359</v>
      </c>
      <c r="D164" s="70">
        <v>20180613</v>
      </c>
      <c r="E164" s="71">
        <v>8381.25</v>
      </c>
      <c r="F164" s="70" t="s">
        <v>2329</v>
      </c>
      <c r="G164" s="70" t="s">
        <v>2330</v>
      </c>
    </row>
    <row r="165" spans="1:7" ht="64.5" x14ac:dyDescent="0.25">
      <c r="A165" s="70" t="s">
        <v>2331</v>
      </c>
      <c r="B165" s="71">
        <v>1600</v>
      </c>
      <c r="C165" s="70" t="s">
        <v>736</v>
      </c>
      <c r="D165" s="70">
        <v>20180613</v>
      </c>
      <c r="E165" s="71">
        <v>1600</v>
      </c>
      <c r="F165" s="70" t="s">
        <v>2332</v>
      </c>
      <c r="G165" s="70" t="s">
        <v>2333</v>
      </c>
    </row>
    <row r="166" spans="1:7" ht="51.75" x14ac:dyDescent="0.25">
      <c r="A166" s="70" t="s">
        <v>2334</v>
      </c>
      <c r="B166" s="71">
        <v>384.3</v>
      </c>
      <c r="C166" s="70" t="s">
        <v>1969</v>
      </c>
      <c r="D166" s="70">
        <v>20180615</v>
      </c>
      <c r="E166" s="71">
        <v>384.3</v>
      </c>
      <c r="F166" s="70" t="s">
        <v>2335</v>
      </c>
      <c r="G166" s="70" t="s">
        <v>2042</v>
      </c>
    </row>
    <row r="167" spans="1:7" ht="51.75" x14ac:dyDescent="0.25">
      <c r="A167" s="70" t="s">
        <v>2336</v>
      </c>
      <c r="B167" s="71">
        <v>274.95</v>
      </c>
      <c r="C167" s="70" t="s">
        <v>2337</v>
      </c>
      <c r="D167" s="70">
        <v>20180615</v>
      </c>
      <c r="E167" s="71">
        <v>274.95</v>
      </c>
      <c r="F167" s="70" t="s">
        <v>2338</v>
      </c>
      <c r="G167" s="70" t="s">
        <v>2016</v>
      </c>
    </row>
    <row r="168" spans="1:7" ht="64.5" x14ac:dyDescent="0.25">
      <c r="A168" s="70" t="s">
        <v>2339</v>
      </c>
      <c r="B168" s="71">
        <v>61.1</v>
      </c>
      <c r="C168" s="70" t="s">
        <v>2340</v>
      </c>
      <c r="D168" s="70">
        <v>20180615</v>
      </c>
      <c r="E168" s="71">
        <v>61.1</v>
      </c>
      <c r="F168" s="70" t="s">
        <v>2341</v>
      </c>
      <c r="G168" s="70" t="s">
        <v>2016</v>
      </c>
    </row>
    <row r="169" spans="1:7" ht="51.75" x14ac:dyDescent="0.25">
      <c r="A169" s="70" t="s">
        <v>2342</v>
      </c>
      <c r="B169" s="71">
        <v>815.99</v>
      </c>
      <c r="C169" s="70" t="s">
        <v>1969</v>
      </c>
      <c r="D169" s="70">
        <v>20180618</v>
      </c>
      <c r="E169" s="71">
        <v>815.99</v>
      </c>
      <c r="F169" s="70" t="s">
        <v>2343</v>
      </c>
      <c r="G169" s="70" t="s">
        <v>2025</v>
      </c>
    </row>
    <row r="170" spans="1:7" ht="64.5" x14ac:dyDescent="0.25">
      <c r="A170" s="70" t="s">
        <v>2344</v>
      </c>
      <c r="B170" s="71">
        <v>122.2</v>
      </c>
      <c r="C170" s="70" t="s">
        <v>1969</v>
      </c>
      <c r="D170" s="70">
        <v>20180618</v>
      </c>
      <c r="E170" s="71">
        <v>122.2</v>
      </c>
      <c r="F170" s="70" t="s">
        <v>2345</v>
      </c>
      <c r="G170" s="70" t="s">
        <v>2016</v>
      </c>
    </row>
    <row r="171" spans="1:7" ht="51.75" x14ac:dyDescent="0.25">
      <c r="A171" s="70" t="s">
        <v>2346</v>
      </c>
      <c r="B171" s="71">
        <v>183.3</v>
      </c>
      <c r="C171" s="70" t="s">
        <v>2347</v>
      </c>
      <c r="D171" s="70">
        <v>20180619</v>
      </c>
      <c r="E171" s="71">
        <v>183.3</v>
      </c>
      <c r="F171" s="70" t="s">
        <v>2348</v>
      </c>
      <c r="G171" s="70" t="s">
        <v>2016</v>
      </c>
    </row>
    <row r="172" spans="1:7" ht="64.5" x14ac:dyDescent="0.25">
      <c r="A172" s="70" t="s">
        <v>2349</v>
      </c>
      <c r="B172" s="71">
        <v>95.33</v>
      </c>
      <c r="C172" s="70" t="s">
        <v>1969</v>
      </c>
      <c r="D172" s="70">
        <v>20180619</v>
      </c>
      <c r="E172" s="71">
        <v>95.33</v>
      </c>
      <c r="F172" s="70" t="s">
        <v>2350</v>
      </c>
      <c r="G172" s="70" t="s">
        <v>2019</v>
      </c>
    </row>
    <row r="173" spans="1:7" ht="39" x14ac:dyDescent="0.25">
      <c r="A173" s="70" t="s">
        <v>2351</v>
      </c>
      <c r="B173" s="71">
        <v>2918.24</v>
      </c>
      <c r="C173" s="70" t="s">
        <v>2034</v>
      </c>
      <c r="D173" s="70">
        <v>20180620</v>
      </c>
      <c r="E173" s="71">
        <v>2918.24</v>
      </c>
      <c r="F173" s="70" t="s">
        <v>2352</v>
      </c>
      <c r="G173" s="70" t="s">
        <v>2353</v>
      </c>
    </row>
    <row r="174" spans="1:7" ht="51.75" x14ac:dyDescent="0.25">
      <c r="A174" s="70" t="s">
        <v>2354</v>
      </c>
      <c r="B174" s="71">
        <v>90.35</v>
      </c>
      <c r="C174" s="70" t="s">
        <v>878</v>
      </c>
      <c r="D174" s="70">
        <v>20180621</v>
      </c>
      <c r="E174" s="71">
        <v>90.35</v>
      </c>
      <c r="F174" s="70" t="s">
        <v>2355</v>
      </c>
      <c r="G174" s="70" t="s">
        <v>2029</v>
      </c>
    </row>
    <row r="175" spans="1:7" ht="90" x14ac:dyDescent="0.25">
      <c r="A175" s="70" t="s">
        <v>2356</v>
      </c>
      <c r="B175" s="71">
        <v>105</v>
      </c>
      <c r="C175" s="70" t="s">
        <v>2096</v>
      </c>
      <c r="D175" s="70">
        <v>20180625</v>
      </c>
      <c r="E175" s="71">
        <v>105</v>
      </c>
      <c r="F175" s="70" t="s">
        <v>2357</v>
      </c>
      <c r="G175" s="70" t="s">
        <v>2322</v>
      </c>
    </row>
    <row r="176" spans="1:7" ht="51.75" x14ac:dyDescent="0.25">
      <c r="A176" s="70" t="s">
        <v>2358</v>
      </c>
      <c r="B176" s="71">
        <v>30.55</v>
      </c>
      <c r="C176" s="70" t="s">
        <v>2359</v>
      </c>
      <c r="D176" s="70">
        <v>20180627</v>
      </c>
      <c r="E176" s="71">
        <v>30.55</v>
      </c>
      <c r="F176" s="70" t="s">
        <v>2360</v>
      </c>
      <c r="G176" s="70" t="s">
        <v>2022</v>
      </c>
    </row>
    <row r="177" spans="1:7" ht="51.75" x14ac:dyDescent="0.25">
      <c r="A177" s="70" t="s">
        <v>2361</v>
      </c>
      <c r="B177" s="71">
        <v>30.55</v>
      </c>
      <c r="C177" s="70" t="s">
        <v>2014</v>
      </c>
      <c r="D177" s="70">
        <v>20180627</v>
      </c>
      <c r="E177" s="71">
        <v>30.55</v>
      </c>
      <c r="F177" s="70" t="s">
        <v>2362</v>
      </c>
      <c r="G177" s="70" t="s">
        <v>2022</v>
      </c>
    </row>
    <row r="178" spans="1:7" ht="51.75" x14ac:dyDescent="0.25">
      <c r="A178" s="70" t="s">
        <v>2363</v>
      </c>
      <c r="B178" s="71">
        <v>122.2</v>
      </c>
      <c r="C178" s="70" t="s">
        <v>2364</v>
      </c>
      <c r="D178" s="70">
        <v>20180627</v>
      </c>
      <c r="E178" s="71">
        <v>122.2</v>
      </c>
      <c r="F178" s="70" t="s">
        <v>2365</v>
      </c>
      <c r="G178" s="70" t="s">
        <v>2022</v>
      </c>
    </row>
    <row r="179" spans="1:7" ht="51.75" x14ac:dyDescent="0.25">
      <c r="A179" s="70" t="s">
        <v>2366</v>
      </c>
      <c r="B179" s="71">
        <v>30.55</v>
      </c>
      <c r="C179" s="70" t="s">
        <v>2367</v>
      </c>
      <c r="D179" s="70">
        <v>20180627</v>
      </c>
      <c r="E179" s="71">
        <v>30.55</v>
      </c>
      <c r="F179" s="70" t="s">
        <v>2368</v>
      </c>
      <c r="G179" s="70" t="s">
        <v>2022</v>
      </c>
    </row>
    <row r="180" spans="1:7" ht="39" x14ac:dyDescent="0.25">
      <c r="A180" s="70" t="s">
        <v>2369</v>
      </c>
      <c r="B180" s="71">
        <v>61.1</v>
      </c>
      <c r="C180" s="70" t="s">
        <v>1297</v>
      </c>
      <c r="D180" s="70">
        <v>20180702</v>
      </c>
      <c r="E180" s="71">
        <v>61.1</v>
      </c>
      <c r="F180" s="70" t="s">
        <v>2370</v>
      </c>
      <c r="G180" s="70" t="s">
        <v>2022</v>
      </c>
    </row>
    <row r="181" spans="1:7" ht="39" x14ac:dyDescent="0.25">
      <c r="A181" s="70" t="s">
        <v>2371</v>
      </c>
      <c r="B181" s="71">
        <v>91.65</v>
      </c>
      <c r="C181" s="70" t="s">
        <v>2146</v>
      </c>
      <c r="D181" s="70">
        <v>20180703</v>
      </c>
      <c r="E181" s="71">
        <v>91.65</v>
      </c>
      <c r="F181" s="70" t="s">
        <v>2372</v>
      </c>
      <c r="G181" s="70" t="s">
        <v>2025</v>
      </c>
    </row>
    <row r="182" spans="1:7" ht="39" x14ac:dyDescent="0.25">
      <c r="A182" s="70" t="s">
        <v>2373</v>
      </c>
      <c r="B182" s="71">
        <v>91.65</v>
      </c>
      <c r="C182" s="70" t="s">
        <v>2374</v>
      </c>
      <c r="D182" s="70">
        <v>20180703</v>
      </c>
      <c r="E182" s="71">
        <v>91.65</v>
      </c>
      <c r="F182" s="70" t="s">
        <v>2375</v>
      </c>
      <c r="G182" s="70" t="s">
        <v>2022</v>
      </c>
    </row>
    <row r="183" spans="1:7" ht="51.75" x14ac:dyDescent="0.25">
      <c r="A183" s="70" t="s">
        <v>2376</v>
      </c>
      <c r="B183" s="71">
        <v>61.1</v>
      </c>
      <c r="C183" s="70" t="s">
        <v>2337</v>
      </c>
      <c r="D183" s="70">
        <v>20180704</v>
      </c>
      <c r="E183" s="71">
        <v>61.1</v>
      </c>
      <c r="F183" s="70" t="s">
        <v>2360</v>
      </c>
      <c r="G183" s="70" t="s">
        <v>2022</v>
      </c>
    </row>
    <row r="184" spans="1:7" ht="39" x14ac:dyDescent="0.25">
      <c r="A184" s="70" t="s">
        <v>2377</v>
      </c>
      <c r="B184" s="71">
        <v>22.26</v>
      </c>
      <c r="C184" s="70" t="s">
        <v>2123</v>
      </c>
      <c r="D184" s="70">
        <v>20180704</v>
      </c>
      <c r="E184" s="71">
        <v>22.26</v>
      </c>
      <c r="F184" s="70" t="s">
        <v>2378</v>
      </c>
      <c r="G184" s="70" t="s">
        <v>2125</v>
      </c>
    </row>
    <row r="185" spans="1:7" ht="39" x14ac:dyDescent="0.25">
      <c r="A185" s="70" t="s">
        <v>2379</v>
      </c>
      <c r="B185" s="71">
        <v>87.8</v>
      </c>
      <c r="C185" s="70" t="s">
        <v>1969</v>
      </c>
      <c r="D185" s="70">
        <v>20180705</v>
      </c>
      <c r="E185" s="71">
        <v>87.8</v>
      </c>
      <c r="F185" s="70" t="s">
        <v>2380</v>
      </c>
      <c r="G185" s="70" t="s">
        <v>2022</v>
      </c>
    </row>
    <row r="186" spans="1:7" ht="39" x14ac:dyDescent="0.25">
      <c r="A186" s="70" t="s">
        <v>2381</v>
      </c>
      <c r="B186" s="71">
        <v>603.83000000000004</v>
      </c>
      <c r="C186" s="70" t="s">
        <v>1969</v>
      </c>
      <c r="D186" s="70">
        <v>20180706</v>
      </c>
      <c r="E186" s="71">
        <v>603.83000000000004</v>
      </c>
      <c r="F186" s="70" t="s">
        <v>2382</v>
      </c>
      <c r="G186" s="70" t="s">
        <v>2029</v>
      </c>
    </row>
    <row r="187" spans="1:7" ht="39" x14ac:dyDescent="0.25">
      <c r="A187" s="70" t="s">
        <v>2383</v>
      </c>
      <c r="B187" s="71">
        <v>173.95</v>
      </c>
      <c r="C187" s="70" t="s">
        <v>1541</v>
      </c>
      <c r="D187" s="70">
        <v>20180706</v>
      </c>
      <c r="E187" s="71">
        <v>173.95</v>
      </c>
      <c r="F187" s="70" t="s">
        <v>2384</v>
      </c>
      <c r="G187" s="70" t="s">
        <v>2025</v>
      </c>
    </row>
    <row r="188" spans="1:7" ht="39" x14ac:dyDescent="0.25">
      <c r="A188" s="70" t="s">
        <v>2385</v>
      </c>
      <c r="B188" s="71">
        <v>137.19999999999999</v>
      </c>
      <c r="C188" s="70" t="s">
        <v>2252</v>
      </c>
      <c r="D188" s="70">
        <v>20180706</v>
      </c>
      <c r="E188" s="71">
        <v>137.19999999999999</v>
      </c>
      <c r="F188" s="70" t="s">
        <v>2386</v>
      </c>
      <c r="G188" s="70" t="s">
        <v>2022</v>
      </c>
    </row>
    <row r="189" spans="1:7" ht="51.75" x14ac:dyDescent="0.25">
      <c r="A189" s="70" t="s">
        <v>2387</v>
      </c>
      <c r="B189" s="71">
        <v>45.75</v>
      </c>
      <c r="C189" s="70" t="s">
        <v>1541</v>
      </c>
      <c r="D189" s="70">
        <v>20180706</v>
      </c>
      <c r="E189" s="71">
        <v>45.75</v>
      </c>
      <c r="F189" s="70" t="s">
        <v>2388</v>
      </c>
      <c r="G189" s="70" t="s">
        <v>2019</v>
      </c>
    </row>
    <row r="190" spans="1:7" ht="51.75" x14ac:dyDescent="0.25">
      <c r="A190" s="70" t="s">
        <v>2389</v>
      </c>
      <c r="B190" s="71">
        <v>184.62</v>
      </c>
      <c r="C190" s="70" t="s">
        <v>1969</v>
      </c>
      <c r="D190" s="70">
        <v>20180706</v>
      </c>
      <c r="E190" s="71">
        <v>184.62</v>
      </c>
      <c r="F190" s="70" t="s">
        <v>2390</v>
      </c>
      <c r="G190" s="70" t="s">
        <v>2019</v>
      </c>
    </row>
    <row r="191" spans="1:7" ht="26.25" x14ac:dyDescent="0.25">
      <c r="A191" s="70" t="s">
        <v>2391</v>
      </c>
      <c r="B191" s="71">
        <v>42.5</v>
      </c>
      <c r="C191" s="70" t="s">
        <v>2392</v>
      </c>
      <c r="D191" s="70">
        <v>20180710</v>
      </c>
      <c r="E191" s="71">
        <v>42.5</v>
      </c>
      <c r="F191" s="70" t="s">
        <v>2393</v>
      </c>
      <c r="G191" s="70" t="s">
        <v>2025</v>
      </c>
    </row>
    <row r="192" spans="1:7" ht="39" x14ac:dyDescent="0.25">
      <c r="A192" s="70" t="s">
        <v>2394</v>
      </c>
      <c r="B192" s="71">
        <v>5394.4</v>
      </c>
      <c r="C192" s="70" t="s">
        <v>359</v>
      </c>
      <c r="D192" s="70">
        <v>20180101</v>
      </c>
      <c r="E192" s="71">
        <v>5394.4</v>
      </c>
      <c r="F192" s="70" t="s">
        <v>1976</v>
      </c>
      <c r="G192" s="70" t="s">
        <v>2395</v>
      </c>
    </row>
    <row r="193" spans="1:7" ht="26.25" x14ac:dyDescent="0.25">
      <c r="A193" s="70" t="s">
        <v>2396</v>
      </c>
      <c r="B193" s="71">
        <v>10</v>
      </c>
      <c r="C193" s="70" t="s">
        <v>2397</v>
      </c>
      <c r="D193" s="70">
        <v>20180720</v>
      </c>
      <c r="E193" s="71">
        <v>10</v>
      </c>
      <c r="F193" s="70" t="s">
        <v>2398</v>
      </c>
      <c r="G193" s="70" t="s">
        <v>2029</v>
      </c>
    </row>
    <row r="194" spans="1:7" ht="51.75" x14ac:dyDescent="0.25">
      <c r="A194" s="70" t="s">
        <v>2399</v>
      </c>
      <c r="B194" s="71">
        <v>78.650000000000006</v>
      </c>
      <c r="C194" s="70" t="s">
        <v>1969</v>
      </c>
      <c r="D194" s="70">
        <v>20180720</v>
      </c>
      <c r="E194" s="71">
        <v>78.650000000000006</v>
      </c>
      <c r="F194" s="70" t="s">
        <v>2400</v>
      </c>
      <c r="G194" s="70" t="s">
        <v>2151</v>
      </c>
    </row>
    <row r="195" spans="1:7" ht="77.25" x14ac:dyDescent="0.25">
      <c r="A195" s="70" t="s">
        <v>2401</v>
      </c>
      <c r="B195" s="71">
        <v>1372.5</v>
      </c>
      <c r="C195" s="70" t="s">
        <v>2402</v>
      </c>
      <c r="D195" s="70">
        <v>20180726</v>
      </c>
      <c r="E195" s="71">
        <v>1372.5</v>
      </c>
      <c r="F195" s="70" t="s">
        <v>2403</v>
      </c>
      <c r="G195" s="70" t="s">
        <v>2404</v>
      </c>
    </row>
    <row r="196" spans="1:7" ht="39" x14ac:dyDescent="0.25">
      <c r="A196" s="70" t="s">
        <v>2405</v>
      </c>
      <c r="B196" s="71">
        <v>1032.2</v>
      </c>
      <c r="C196" s="70" t="s">
        <v>736</v>
      </c>
      <c r="D196" s="70">
        <v>20180731</v>
      </c>
      <c r="E196" s="71">
        <v>1032.2</v>
      </c>
      <c r="F196" s="70" t="s">
        <v>2406</v>
      </c>
      <c r="G196" s="70" t="s">
        <v>2025</v>
      </c>
    </row>
    <row r="197" spans="1:7" ht="51.75" x14ac:dyDescent="0.25">
      <c r="A197" s="70" t="s">
        <v>2407</v>
      </c>
      <c r="B197" s="71">
        <v>30.55</v>
      </c>
      <c r="C197" s="70" t="s">
        <v>2364</v>
      </c>
      <c r="D197" s="70">
        <v>20180801</v>
      </c>
      <c r="E197" s="71">
        <v>30.55</v>
      </c>
      <c r="F197" s="70" t="s">
        <v>2408</v>
      </c>
      <c r="G197" s="70" t="s">
        <v>2188</v>
      </c>
    </row>
    <row r="198" spans="1:7" ht="26.25" x14ac:dyDescent="0.25">
      <c r="A198" s="70" t="s">
        <v>2409</v>
      </c>
      <c r="B198" s="71">
        <v>161.1</v>
      </c>
      <c r="C198" s="70" t="s">
        <v>1541</v>
      </c>
      <c r="D198" s="70">
        <v>20180802</v>
      </c>
      <c r="E198" s="71">
        <v>161.1</v>
      </c>
      <c r="F198" s="70" t="s">
        <v>2410</v>
      </c>
      <c r="G198" s="70" t="s">
        <v>2025</v>
      </c>
    </row>
    <row r="199" spans="1:7" ht="39" x14ac:dyDescent="0.25">
      <c r="A199" s="70" t="s">
        <v>2411</v>
      </c>
      <c r="B199" s="71">
        <v>197.15</v>
      </c>
      <c r="C199" s="70" t="s">
        <v>2392</v>
      </c>
      <c r="D199" s="70">
        <v>20180806</v>
      </c>
      <c r="E199" s="71">
        <v>197.15</v>
      </c>
      <c r="F199" s="70" t="s">
        <v>2412</v>
      </c>
      <c r="G199" s="70" t="s">
        <v>2025</v>
      </c>
    </row>
    <row r="200" spans="1:7" ht="39" x14ac:dyDescent="0.25">
      <c r="A200" s="70" t="s">
        <v>2413</v>
      </c>
      <c r="B200" s="71">
        <v>111.1</v>
      </c>
      <c r="C200" s="70" t="s">
        <v>2392</v>
      </c>
      <c r="D200" s="70">
        <v>20180806</v>
      </c>
      <c r="E200" s="71">
        <v>111.1</v>
      </c>
      <c r="F200" s="70" t="s">
        <v>2414</v>
      </c>
      <c r="G200" s="70" t="s">
        <v>2025</v>
      </c>
    </row>
    <row r="201" spans="1:7" ht="39" x14ac:dyDescent="0.25">
      <c r="A201" s="70" t="s">
        <v>2415</v>
      </c>
      <c r="B201" s="71">
        <v>150.75</v>
      </c>
      <c r="C201" s="70" t="s">
        <v>1541</v>
      </c>
      <c r="D201" s="70">
        <v>20180806</v>
      </c>
      <c r="E201" s="71">
        <v>150.75</v>
      </c>
      <c r="F201" s="70" t="s">
        <v>2416</v>
      </c>
      <c r="G201" s="70" t="s">
        <v>2025</v>
      </c>
    </row>
    <row r="202" spans="1:7" ht="39" x14ac:dyDescent="0.25">
      <c r="A202" s="70" t="s">
        <v>2417</v>
      </c>
      <c r="B202" s="71">
        <v>50.75</v>
      </c>
      <c r="C202" s="70" t="s">
        <v>1541</v>
      </c>
      <c r="D202" s="70">
        <v>20180806</v>
      </c>
      <c r="E202" s="71">
        <v>50.75</v>
      </c>
      <c r="F202" s="70" t="s">
        <v>2418</v>
      </c>
      <c r="G202" s="70" t="s">
        <v>2025</v>
      </c>
    </row>
    <row r="203" spans="1:7" ht="51.75" x14ac:dyDescent="0.25">
      <c r="A203" s="70" t="s">
        <v>2419</v>
      </c>
      <c r="B203" s="71">
        <v>172.5</v>
      </c>
      <c r="C203" s="70" t="s">
        <v>1541</v>
      </c>
      <c r="D203" s="70">
        <v>20180806</v>
      </c>
      <c r="E203" s="71">
        <v>172.5</v>
      </c>
      <c r="F203" s="70" t="s">
        <v>2420</v>
      </c>
      <c r="G203" s="70" t="s">
        <v>2025</v>
      </c>
    </row>
    <row r="204" spans="1:7" ht="51.75" x14ac:dyDescent="0.25">
      <c r="A204" s="70" t="s">
        <v>2421</v>
      </c>
      <c r="B204" s="71">
        <v>211.1</v>
      </c>
      <c r="C204" s="70" t="s">
        <v>1541</v>
      </c>
      <c r="D204" s="70">
        <v>20180806</v>
      </c>
      <c r="E204" s="71">
        <v>211.1</v>
      </c>
      <c r="F204" s="70" t="s">
        <v>2422</v>
      </c>
      <c r="G204" s="70" t="s">
        <v>2025</v>
      </c>
    </row>
    <row r="205" spans="1:7" ht="39" x14ac:dyDescent="0.25">
      <c r="A205" s="70" t="s">
        <v>2423</v>
      </c>
      <c r="B205" s="71">
        <v>208.16</v>
      </c>
      <c r="C205" s="70" t="s">
        <v>1541</v>
      </c>
      <c r="D205" s="70">
        <v>20180806</v>
      </c>
      <c r="E205" s="71">
        <v>208.16</v>
      </c>
      <c r="F205" s="70" t="s">
        <v>2424</v>
      </c>
      <c r="G205" s="70" t="s">
        <v>2025</v>
      </c>
    </row>
    <row r="206" spans="1:7" ht="39" x14ac:dyDescent="0.25">
      <c r="A206" s="70" t="s">
        <v>2425</v>
      </c>
      <c r="B206" s="71">
        <v>549.96</v>
      </c>
      <c r="C206" s="70" t="s">
        <v>2392</v>
      </c>
      <c r="D206" s="70">
        <v>20180806</v>
      </c>
      <c r="E206" s="71">
        <v>549.96</v>
      </c>
      <c r="F206" s="70" t="s">
        <v>2426</v>
      </c>
      <c r="G206" s="70" t="s">
        <v>2025</v>
      </c>
    </row>
    <row r="207" spans="1:7" ht="39" x14ac:dyDescent="0.25">
      <c r="A207" s="70" t="s">
        <v>2427</v>
      </c>
      <c r="B207" s="71">
        <v>813.94</v>
      </c>
      <c r="C207" s="70" t="s">
        <v>1541</v>
      </c>
      <c r="D207" s="70">
        <v>20180806</v>
      </c>
      <c r="E207" s="71">
        <v>813.94</v>
      </c>
      <c r="F207" s="70" t="s">
        <v>2428</v>
      </c>
      <c r="G207" s="70" t="s">
        <v>2025</v>
      </c>
    </row>
    <row r="208" spans="1:7" ht="39" x14ac:dyDescent="0.25">
      <c r="A208" s="70" t="s">
        <v>2429</v>
      </c>
      <c r="B208" s="71">
        <v>80.55</v>
      </c>
      <c r="C208" s="70" t="s">
        <v>1541</v>
      </c>
      <c r="D208" s="70">
        <v>20180806</v>
      </c>
      <c r="E208" s="71">
        <v>80.55</v>
      </c>
      <c r="F208" s="70" t="s">
        <v>2430</v>
      </c>
      <c r="G208" s="70" t="s">
        <v>2025</v>
      </c>
    </row>
    <row r="209" spans="1:7" ht="39" x14ac:dyDescent="0.25">
      <c r="A209" s="70" t="s">
        <v>2431</v>
      </c>
      <c r="B209" s="71">
        <v>91.1</v>
      </c>
      <c r="C209" s="70" t="s">
        <v>2392</v>
      </c>
      <c r="D209" s="70">
        <v>20180806</v>
      </c>
      <c r="E209" s="71">
        <v>91.1</v>
      </c>
      <c r="F209" s="70" t="s">
        <v>2432</v>
      </c>
      <c r="G209" s="70" t="s">
        <v>2025</v>
      </c>
    </row>
    <row r="210" spans="1:7" ht="51.75" x14ac:dyDescent="0.25">
      <c r="A210" s="70" t="s">
        <v>2433</v>
      </c>
      <c r="B210" s="71">
        <v>171.15</v>
      </c>
      <c r="C210" s="70" t="s">
        <v>1541</v>
      </c>
      <c r="D210" s="70">
        <v>20180806</v>
      </c>
      <c r="E210" s="71">
        <v>171.15</v>
      </c>
      <c r="F210" s="70" t="s">
        <v>2434</v>
      </c>
      <c r="G210" s="70" t="s">
        <v>2025</v>
      </c>
    </row>
    <row r="211" spans="1:7" ht="39" x14ac:dyDescent="0.25">
      <c r="A211" s="70" t="s">
        <v>2435</v>
      </c>
      <c r="B211" s="71">
        <v>179.65</v>
      </c>
      <c r="C211" s="70" t="s">
        <v>1541</v>
      </c>
      <c r="D211" s="70">
        <v>20180806</v>
      </c>
      <c r="E211" s="71">
        <v>179.65</v>
      </c>
      <c r="F211" s="70" t="s">
        <v>2436</v>
      </c>
      <c r="G211" s="70" t="s">
        <v>2025</v>
      </c>
    </row>
    <row r="212" spans="1:7" ht="51.75" x14ac:dyDescent="0.25">
      <c r="A212" s="70" t="s">
        <v>2437</v>
      </c>
      <c r="B212" s="71">
        <v>111.1</v>
      </c>
      <c r="C212" s="70" t="s">
        <v>1541</v>
      </c>
      <c r="D212" s="70">
        <v>20180806</v>
      </c>
      <c r="E212" s="71">
        <v>111.1</v>
      </c>
      <c r="F212" s="70" t="s">
        <v>2438</v>
      </c>
      <c r="G212" s="70" t="s">
        <v>2025</v>
      </c>
    </row>
    <row r="213" spans="1:7" ht="39" x14ac:dyDescent="0.25">
      <c r="A213" s="70" t="s">
        <v>2439</v>
      </c>
      <c r="B213" s="71">
        <v>14100</v>
      </c>
      <c r="C213" s="70" t="s">
        <v>1979</v>
      </c>
      <c r="D213" s="70">
        <v>20180101</v>
      </c>
      <c r="E213" s="71">
        <v>14100</v>
      </c>
      <c r="F213" s="70" t="s">
        <v>1980</v>
      </c>
      <c r="G213" s="70" t="s">
        <v>2440</v>
      </c>
    </row>
    <row r="214" spans="1:7" ht="39" x14ac:dyDescent="0.25">
      <c r="A214" s="70" t="s">
        <v>2441</v>
      </c>
      <c r="B214" s="71">
        <v>12029.57</v>
      </c>
      <c r="C214" s="70" t="s">
        <v>359</v>
      </c>
      <c r="D214" s="70">
        <v>20180101</v>
      </c>
      <c r="E214" s="71">
        <v>12029.57</v>
      </c>
      <c r="F214" s="70" t="s">
        <v>2442</v>
      </c>
      <c r="G214" s="70" t="s">
        <v>2330</v>
      </c>
    </row>
    <row r="215" spans="1:7" ht="51.75" x14ac:dyDescent="0.25">
      <c r="A215" s="70" t="s">
        <v>2443</v>
      </c>
      <c r="B215" s="71">
        <v>110.61</v>
      </c>
      <c r="C215" s="70" t="s">
        <v>325</v>
      </c>
      <c r="D215" s="70">
        <v>20180101</v>
      </c>
      <c r="E215" s="71">
        <v>110.61</v>
      </c>
      <c r="F215" s="70" t="s">
        <v>2444</v>
      </c>
      <c r="G215" s="70" t="s">
        <v>2445</v>
      </c>
    </row>
    <row r="216" spans="1:7" ht="39" x14ac:dyDescent="0.25">
      <c r="A216" s="70" t="s">
        <v>2446</v>
      </c>
      <c r="B216" s="71">
        <v>4300</v>
      </c>
      <c r="C216" s="70" t="s">
        <v>1711</v>
      </c>
      <c r="D216" s="70">
        <v>20180809</v>
      </c>
      <c r="E216" s="71">
        <v>4300</v>
      </c>
      <c r="F216" s="70" t="s">
        <v>2447</v>
      </c>
      <c r="G216" s="70" t="s">
        <v>2448</v>
      </c>
    </row>
    <row r="217" spans="1:7" ht="77.25" x14ac:dyDescent="0.25">
      <c r="A217" s="70" t="s">
        <v>2449</v>
      </c>
      <c r="B217" s="71">
        <v>1220</v>
      </c>
      <c r="C217" s="70" t="s">
        <v>2450</v>
      </c>
      <c r="D217" s="70">
        <v>20180809</v>
      </c>
      <c r="E217" s="71">
        <v>1220</v>
      </c>
      <c r="F217" s="70" t="s">
        <v>2451</v>
      </c>
      <c r="G217" s="70" t="s">
        <v>2452</v>
      </c>
    </row>
    <row r="218" spans="1:7" ht="39" x14ac:dyDescent="0.25">
      <c r="A218" s="70" t="s">
        <v>2453</v>
      </c>
      <c r="B218" s="71">
        <v>152.75</v>
      </c>
      <c r="C218" s="70" t="s">
        <v>1124</v>
      </c>
      <c r="D218" s="70">
        <v>20180810</v>
      </c>
      <c r="E218" s="71">
        <v>152.75</v>
      </c>
      <c r="F218" s="70" t="s">
        <v>2454</v>
      </c>
      <c r="G218" s="70" t="s">
        <v>2022</v>
      </c>
    </row>
    <row r="219" spans="1:7" ht="39" x14ac:dyDescent="0.25">
      <c r="A219" s="70" t="s">
        <v>2455</v>
      </c>
      <c r="B219" s="71">
        <v>97.25</v>
      </c>
      <c r="C219" s="70" t="s">
        <v>878</v>
      </c>
      <c r="D219" s="70">
        <v>20180810</v>
      </c>
      <c r="E219" s="71">
        <v>97.25</v>
      </c>
      <c r="F219" s="70" t="s">
        <v>2456</v>
      </c>
      <c r="G219" s="70" t="s">
        <v>2032</v>
      </c>
    </row>
    <row r="220" spans="1:7" ht="26.25" x14ac:dyDescent="0.25">
      <c r="A220" s="70" t="s">
        <v>2457</v>
      </c>
      <c r="B220" s="71">
        <v>42</v>
      </c>
      <c r="C220" s="70" t="s">
        <v>590</v>
      </c>
      <c r="D220" s="70">
        <v>20180810</v>
      </c>
      <c r="E220" s="71">
        <v>42</v>
      </c>
      <c r="F220" s="70" t="s">
        <v>2458</v>
      </c>
      <c r="G220" s="70" t="s">
        <v>2459</v>
      </c>
    </row>
    <row r="221" spans="1:7" ht="26.25" x14ac:dyDescent="0.25">
      <c r="A221" s="70" t="s">
        <v>2460</v>
      </c>
      <c r="B221" s="71">
        <v>61.77</v>
      </c>
      <c r="C221" s="70" t="s">
        <v>2461</v>
      </c>
      <c r="D221" s="70">
        <v>20180810</v>
      </c>
      <c r="E221" s="71">
        <v>61.77</v>
      </c>
      <c r="F221" s="70" t="s">
        <v>2462</v>
      </c>
      <c r="G221" s="70" t="s">
        <v>2032</v>
      </c>
    </row>
    <row r="222" spans="1:7" ht="26.25" x14ac:dyDescent="0.25">
      <c r="A222" s="70" t="s">
        <v>2463</v>
      </c>
      <c r="B222" s="71">
        <v>66</v>
      </c>
      <c r="C222" s="70" t="s">
        <v>590</v>
      </c>
      <c r="D222" s="70">
        <v>20180810</v>
      </c>
      <c r="E222" s="71">
        <v>66</v>
      </c>
      <c r="F222" s="70" t="s">
        <v>2464</v>
      </c>
      <c r="G222" s="70" t="s">
        <v>2032</v>
      </c>
    </row>
    <row r="223" spans="1:7" ht="39" x14ac:dyDescent="0.25">
      <c r="A223" s="70" t="s">
        <v>2465</v>
      </c>
      <c r="B223" s="71">
        <v>615.04999999999995</v>
      </c>
      <c r="C223" s="70" t="s">
        <v>1085</v>
      </c>
      <c r="D223" s="70">
        <v>20180828</v>
      </c>
      <c r="E223" s="71">
        <v>615.04999999999995</v>
      </c>
      <c r="F223" s="70" t="s">
        <v>2466</v>
      </c>
      <c r="G223" s="70" t="s">
        <v>2404</v>
      </c>
    </row>
    <row r="224" spans="1:7" ht="51.75" x14ac:dyDescent="0.25">
      <c r="A224" s="70" t="s">
        <v>2467</v>
      </c>
      <c r="B224" s="71">
        <v>150.09</v>
      </c>
      <c r="C224" s="70" t="s">
        <v>1358</v>
      </c>
      <c r="D224" s="70">
        <v>20180829</v>
      </c>
      <c r="E224" s="71">
        <v>150.09</v>
      </c>
      <c r="F224" s="70" t="s">
        <v>2468</v>
      </c>
      <c r="G224" s="70" t="s">
        <v>2032</v>
      </c>
    </row>
    <row r="225" spans="1:7" ht="51.75" x14ac:dyDescent="0.25">
      <c r="A225" s="70" t="s">
        <v>2469</v>
      </c>
      <c r="B225" s="71">
        <v>103.5</v>
      </c>
      <c r="C225" s="70" t="s">
        <v>2470</v>
      </c>
      <c r="D225" s="70">
        <v>20180829</v>
      </c>
      <c r="E225" s="71">
        <v>103.5</v>
      </c>
      <c r="F225" s="70" t="s">
        <v>2471</v>
      </c>
      <c r="G225" s="70" t="s">
        <v>2032</v>
      </c>
    </row>
    <row r="226" spans="1:7" ht="26.25" x14ac:dyDescent="0.25">
      <c r="A226" s="70" t="s">
        <v>2472</v>
      </c>
      <c r="B226" s="71">
        <v>124.65</v>
      </c>
      <c r="C226" s="70" t="s">
        <v>1541</v>
      </c>
      <c r="D226" s="70">
        <v>20180831</v>
      </c>
      <c r="E226" s="71">
        <v>124.65</v>
      </c>
      <c r="F226" s="70" t="s">
        <v>2473</v>
      </c>
      <c r="G226" s="70" t="s">
        <v>2025</v>
      </c>
    </row>
    <row r="227" spans="1:7" ht="77.25" x14ac:dyDescent="0.25">
      <c r="A227" s="70" t="s">
        <v>2474</v>
      </c>
      <c r="B227" s="71">
        <v>8000</v>
      </c>
      <c r="C227" s="70" t="s">
        <v>2475</v>
      </c>
      <c r="D227" s="70">
        <v>20180831</v>
      </c>
      <c r="E227" s="71">
        <v>8000</v>
      </c>
      <c r="F227" s="70" t="s">
        <v>2476</v>
      </c>
      <c r="G227" s="70" t="s">
        <v>2440</v>
      </c>
    </row>
    <row r="228" spans="1:7" ht="64.5" x14ac:dyDescent="0.25">
      <c r="A228" s="70" t="s">
        <v>2477</v>
      </c>
      <c r="B228" s="71">
        <v>1800</v>
      </c>
      <c r="C228" s="70" t="s">
        <v>359</v>
      </c>
      <c r="D228" s="70">
        <v>20180831</v>
      </c>
      <c r="E228" s="71">
        <v>1800</v>
      </c>
      <c r="F228" s="70" t="s">
        <v>2478</v>
      </c>
      <c r="G228" s="70" t="s">
        <v>2330</v>
      </c>
    </row>
    <row r="229" spans="1:7" ht="64.5" x14ac:dyDescent="0.25">
      <c r="A229" s="70" t="s">
        <v>2479</v>
      </c>
      <c r="B229" s="71">
        <v>680</v>
      </c>
      <c r="C229" s="70" t="s">
        <v>325</v>
      </c>
      <c r="D229" s="70">
        <v>20180831</v>
      </c>
      <c r="E229" s="71">
        <v>680</v>
      </c>
      <c r="F229" s="70" t="s">
        <v>2480</v>
      </c>
      <c r="G229" s="70" t="s">
        <v>2445</v>
      </c>
    </row>
    <row r="230" spans="1:7" ht="39" x14ac:dyDescent="0.25">
      <c r="A230" s="70" t="s">
        <v>2481</v>
      </c>
      <c r="B230" s="71">
        <v>126.3</v>
      </c>
      <c r="C230" s="70" t="s">
        <v>1969</v>
      </c>
      <c r="D230" s="70">
        <v>20180905</v>
      </c>
      <c r="E230" s="71">
        <v>126.3</v>
      </c>
      <c r="F230" s="70" t="s">
        <v>2482</v>
      </c>
      <c r="G230" s="70" t="s">
        <v>2022</v>
      </c>
    </row>
    <row r="231" spans="1:7" ht="26.25" x14ac:dyDescent="0.25">
      <c r="A231" s="70" t="s">
        <v>2483</v>
      </c>
      <c r="B231" s="71">
        <v>61.1</v>
      </c>
      <c r="C231" s="70" t="s">
        <v>2484</v>
      </c>
      <c r="D231" s="70">
        <v>20180905</v>
      </c>
      <c r="E231" s="71">
        <v>61.1</v>
      </c>
      <c r="F231" s="70" t="s">
        <v>2485</v>
      </c>
      <c r="G231" s="70" t="s">
        <v>2025</v>
      </c>
    </row>
    <row r="232" spans="1:7" ht="51.75" x14ac:dyDescent="0.25">
      <c r="A232" s="70" t="s">
        <v>2486</v>
      </c>
      <c r="B232" s="71">
        <v>50.6</v>
      </c>
      <c r="C232" s="70" t="s">
        <v>2392</v>
      </c>
      <c r="D232" s="70">
        <v>20180906</v>
      </c>
      <c r="E232" s="71">
        <v>50.6</v>
      </c>
      <c r="F232" s="70" t="s">
        <v>2487</v>
      </c>
      <c r="G232" s="70" t="s">
        <v>2025</v>
      </c>
    </row>
    <row r="233" spans="1:7" ht="64.5" x14ac:dyDescent="0.25">
      <c r="A233" s="70" t="s">
        <v>2488</v>
      </c>
      <c r="B233" s="71">
        <v>43.55</v>
      </c>
      <c r="C233" s="70" t="s">
        <v>1541</v>
      </c>
      <c r="D233" s="70">
        <v>20180906</v>
      </c>
      <c r="E233" s="71">
        <v>43.55</v>
      </c>
      <c r="F233" s="70" t="s">
        <v>2489</v>
      </c>
      <c r="G233" s="70" t="s">
        <v>2025</v>
      </c>
    </row>
    <row r="234" spans="1:7" ht="64.5" x14ac:dyDescent="0.25">
      <c r="A234" s="70" t="s">
        <v>2490</v>
      </c>
      <c r="B234" s="71">
        <v>30.55</v>
      </c>
      <c r="C234" s="70" t="s">
        <v>2374</v>
      </c>
      <c r="D234" s="70">
        <v>20180906</v>
      </c>
      <c r="E234" s="71">
        <v>30.55</v>
      </c>
      <c r="F234" s="70" t="s">
        <v>2491</v>
      </c>
      <c r="G234" s="70" t="s">
        <v>2188</v>
      </c>
    </row>
    <row r="235" spans="1:7" ht="64.5" x14ac:dyDescent="0.25">
      <c r="A235" s="70" t="s">
        <v>2492</v>
      </c>
      <c r="B235" s="71">
        <v>549</v>
      </c>
      <c r="C235" s="70" t="s">
        <v>2402</v>
      </c>
      <c r="D235" s="70">
        <v>20180911</v>
      </c>
      <c r="E235" s="71">
        <v>549</v>
      </c>
      <c r="F235" s="70" t="s">
        <v>2493</v>
      </c>
      <c r="G235" s="70" t="s">
        <v>2404</v>
      </c>
    </row>
    <row r="236" spans="1:7" ht="26.25" x14ac:dyDescent="0.25">
      <c r="A236" s="70" t="s">
        <v>2494</v>
      </c>
      <c r="B236" s="71">
        <v>10</v>
      </c>
      <c r="C236" s="70" t="s">
        <v>2291</v>
      </c>
      <c r="D236" s="70">
        <v>20180911</v>
      </c>
      <c r="E236" s="71">
        <v>10</v>
      </c>
      <c r="F236" s="70" t="s">
        <v>2495</v>
      </c>
      <c r="G236" s="70" t="s">
        <v>2029</v>
      </c>
    </row>
    <row r="237" spans="1:7" ht="64.5" x14ac:dyDescent="0.25">
      <c r="A237" s="70" t="s">
        <v>2496</v>
      </c>
      <c r="B237" s="71">
        <v>60</v>
      </c>
      <c r="C237" s="70" t="s">
        <v>2270</v>
      </c>
      <c r="D237" s="70">
        <v>20180911</v>
      </c>
      <c r="E237" s="71">
        <v>60</v>
      </c>
      <c r="F237" s="70" t="s">
        <v>2497</v>
      </c>
      <c r="G237" s="70" t="s">
        <v>2498</v>
      </c>
    </row>
    <row r="238" spans="1:7" ht="26.25" x14ac:dyDescent="0.25">
      <c r="A238" s="70" t="s">
        <v>2499</v>
      </c>
      <c r="B238" s="71">
        <v>30.55</v>
      </c>
      <c r="C238" s="70" t="s">
        <v>1958</v>
      </c>
      <c r="D238" s="70">
        <v>20180913</v>
      </c>
      <c r="E238" s="71">
        <v>30.55</v>
      </c>
      <c r="F238" s="70" t="s">
        <v>2500</v>
      </c>
      <c r="G238" s="70" t="s">
        <v>2025</v>
      </c>
    </row>
    <row r="239" spans="1:7" ht="39" x14ac:dyDescent="0.25">
      <c r="A239" s="70" t="s">
        <v>2501</v>
      </c>
      <c r="B239" s="71">
        <v>586.65</v>
      </c>
      <c r="C239" s="70" t="s">
        <v>1969</v>
      </c>
      <c r="D239" s="70">
        <v>20180914</v>
      </c>
      <c r="E239" s="71">
        <v>586.65</v>
      </c>
      <c r="F239" s="70" t="s">
        <v>2502</v>
      </c>
      <c r="G239" s="70" t="s">
        <v>2022</v>
      </c>
    </row>
    <row r="240" spans="1:7" ht="39" x14ac:dyDescent="0.25">
      <c r="A240" s="70" t="s">
        <v>2503</v>
      </c>
      <c r="B240" s="71">
        <v>132.26</v>
      </c>
      <c r="C240" s="70" t="s">
        <v>1969</v>
      </c>
      <c r="D240" s="70">
        <v>20180914</v>
      </c>
      <c r="E240" s="71">
        <v>132.26</v>
      </c>
      <c r="F240" s="70" t="s">
        <v>2504</v>
      </c>
      <c r="G240" s="70" t="s">
        <v>2025</v>
      </c>
    </row>
    <row r="241" spans="1:7" ht="51.75" x14ac:dyDescent="0.25">
      <c r="A241" s="70" t="s">
        <v>2505</v>
      </c>
      <c r="B241" s="71">
        <v>61.6</v>
      </c>
      <c r="C241" s="70" t="s">
        <v>1541</v>
      </c>
      <c r="D241" s="70">
        <v>20180914</v>
      </c>
      <c r="E241" s="71">
        <v>61.6</v>
      </c>
      <c r="F241" s="70" t="s">
        <v>2506</v>
      </c>
      <c r="G241" s="70" t="s">
        <v>2025</v>
      </c>
    </row>
    <row r="242" spans="1:7" ht="39" x14ac:dyDescent="0.25">
      <c r="A242" s="70" t="s">
        <v>2507</v>
      </c>
      <c r="B242" s="71">
        <v>91.1</v>
      </c>
      <c r="C242" s="70" t="s">
        <v>2392</v>
      </c>
      <c r="D242" s="70">
        <v>20180914</v>
      </c>
      <c r="E242" s="71">
        <v>91.1</v>
      </c>
      <c r="F242" s="70" t="s">
        <v>2508</v>
      </c>
      <c r="G242" s="70" t="s">
        <v>2025</v>
      </c>
    </row>
    <row r="243" spans="1:7" ht="64.5" x14ac:dyDescent="0.25">
      <c r="A243" s="70" t="s">
        <v>2509</v>
      </c>
      <c r="B243" s="71">
        <v>64.75</v>
      </c>
      <c r="C243" s="70" t="s">
        <v>2374</v>
      </c>
      <c r="D243" s="70">
        <v>20180914</v>
      </c>
      <c r="E243" s="71">
        <v>64.75</v>
      </c>
      <c r="F243" s="70" t="s">
        <v>2510</v>
      </c>
      <c r="G243" s="70" t="s">
        <v>2188</v>
      </c>
    </row>
    <row r="244" spans="1:7" ht="39" x14ac:dyDescent="0.25">
      <c r="A244" s="70" t="s">
        <v>2511</v>
      </c>
      <c r="B244" s="71">
        <v>30.55</v>
      </c>
      <c r="C244" s="70" t="s">
        <v>2204</v>
      </c>
      <c r="D244" s="70">
        <v>20180918</v>
      </c>
      <c r="E244" s="71">
        <v>30.55</v>
      </c>
      <c r="F244" s="70" t="s">
        <v>2512</v>
      </c>
      <c r="G244" s="70" t="s">
        <v>2022</v>
      </c>
    </row>
    <row r="245" spans="1:7" ht="39" x14ac:dyDescent="0.25">
      <c r="A245" s="70" t="s">
        <v>2513</v>
      </c>
      <c r="B245" s="71">
        <v>0.55000000000000004</v>
      </c>
      <c r="C245" s="70" t="s">
        <v>2337</v>
      </c>
      <c r="D245" s="70">
        <v>20180918</v>
      </c>
      <c r="E245" s="71">
        <v>0.55000000000000004</v>
      </c>
      <c r="F245" s="70" t="s">
        <v>2514</v>
      </c>
      <c r="G245" s="70" t="s">
        <v>2022</v>
      </c>
    </row>
    <row r="246" spans="1:7" ht="26.25" x14ac:dyDescent="0.25">
      <c r="A246" s="70" t="s">
        <v>2515</v>
      </c>
      <c r="B246" s="71">
        <v>50.55</v>
      </c>
      <c r="C246" s="70" t="s">
        <v>1541</v>
      </c>
      <c r="D246" s="70">
        <v>20180918</v>
      </c>
      <c r="E246" s="71">
        <v>50.55</v>
      </c>
      <c r="F246" s="70" t="s">
        <v>2516</v>
      </c>
      <c r="G246" s="70" t="s">
        <v>2025</v>
      </c>
    </row>
    <row r="247" spans="1:7" ht="39" x14ac:dyDescent="0.25">
      <c r="A247" s="70" t="s">
        <v>2517</v>
      </c>
      <c r="B247" s="71">
        <v>30.55</v>
      </c>
      <c r="C247" s="70" t="s">
        <v>1207</v>
      </c>
      <c r="D247" s="70">
        <v>20180918</v>
      </c>
      <c r="E247" s="71">
        <v>30.55</v>
      </c>
      <c r="F247" s="70" t="s">
        <v>2518</v>
      </c>
      <c r="G247" s="70" t="s">
        <v>2022</v>
      </c>
    </row>
    <row r="248" spans="1:7" ht="39" x14ac:dyDescent="0.25">
      <c r="A248" s="70" t="s">
        <v>2519</v>
      </c>
      <c r="B248" s="71">
        <v>387.65</v>
      </c>
      <c r="C248" s="70" t="s">
        <v>2520</v>
      </c>
      <c r="D248" s="70">
        <v>20180918</v>
      </c>
      <c r="E248" s="71">
        <v>387.65</v>
      </c>
      <c r="F248" s="70" t="s">
        <v>2521</v>
      </c>
      <c r="G248" s="70" t="s">
        <v>2522</v>
      </c>
    </row>
    <row r="249" spans="1:7" ht="39" x14ac:dyDescent="0.25">
      <c r="A249" s="70" t="s">
        <v>2523</v>
      </c>
      <c r="B249" s="71">
        <v>61.1</v>
      </c>
      <c r="C249" s="70" t="s">
        <v>1969</v>
      </c>
      <c r="D249" s="70">
        <v>20180918</v>
      </c>
      <c r="E249" s="71">
        <v>61.1</v>
      </c>
      <c r="F249" s="70" t="s">
        <v>2524</v>
      </c>
      <c r="G249" s="70" t="s">
        <v>2022</v>
      </c>
    </row>
    <row r="250" spans="1:7" ht="64.5" x14ac:dyDescent="0.25">
      <c r="A250" s="70" t="s">
        <v>2525</v>
      </c>
      <c r="B250" s="71">
        <v>107.08</v>
      </c>
      <c r="C250" s="70" t="s">
        <v>878</v>
      </c>
      <c r="D250" s="70">
        <v>20180918</v>
      </c>
      <c r="E250" s="71">
        <v>107.08</v>
      </c>
      <c r="F250" s="70" t="s">
        <v>2526</v>
      </c>
      <c r="G250" s="70" t="s">
        <v>2042</v>
      </c>
    </row>
    <row r="251" spans="1:7" ht="39" x14ac:dyDescent="0.25">
      <c r="A251" s="70" t="s">
        <v>2527</v>
      </c>
      <c r="B251" s="71">
        <v>1086.2</v>
      </c>
      <c r="C251" s="70" t="s">
        <v>359</v>
      </c>
      <c r="D251" s="70">
        <v>20180918</v>
      </c>
      <c r="E251" s="71">
        <v>1086.2</v>
      </c>
      <c r="F251" s="70" t="s">
        <v>2528</v>
      </c>
      <c r="G251" s="70" t="s">
        <v>2529</v>
      </c>
    </row>
    <row r="252" spans="1:7" ht="64.5" x14ac:dyDescent="0.25">
      <c r="A252" s="70" t="s">
        <v>2530</v>
      </c>
      <c r="B252" s="71">
        <v>46.71</v>
      </c>
      <c r="C252" s="70" t="s">
        <v>1969</v>
      </c>
      <c r="D252" s="70">
        <v>20180921</v>
      </c>
      <c r="E252" s="71">
        <v>46.71</v>
      </c>
      <c r="F252" s="70" t="s">
        <v>2531</v>
      </c>
      <c r="G252" s="70" t="s">
        <v>2025</v>
      </c>
    </row>
    <row r="253" spans="1:7" ht="64.5" x14ac:dyDescent="0.25">
      <c r="A253" s="70" t="s">
        <v>2532</v>
      </c>
      <c r="B253" s="71">
        <v>257.54000000000002</v>
      </c>
      <c r="C253" s="70" t="s">
        <v>1969</v>
      </c>
      <c r="D253" s="70">
        <v>20180921</v>
      </c>
      <c r="E253" s="71">
        <v>257.54000000000002</v>
      </c>
      <c r="F253" s="70" t="s">
        <v>2533</v>
      </c>
      <c r="G253" s="70" t="s">
        <v>2022</v>
      </c>
    </row>
    <row r="254" spans="1:7" ht="39" x14ac:dyDescent="0.25">
      <c r="A254" s="70" t="s">
        <v>2534</v>
      </c>
      <c r="B254" s="71">
        <v>55</v>
      </c>
      <c r="C254" s="70" t="s">
        <v>2374</v>
      </c>
      <c r="D254" s="70">
        <v>20180921</v>
      </c>
      <c r="E254" s="71">
        <v>55</v>
      </c>
      <c r="F254" s="70" t="s">
        <v>2535</v>
      </c>
      <c r="G254" s="70" t="s">
        <v>2151</v>
      </c>
    </row>
    <row r="255" spans="1:7" ht="51.75" x14ac:dyDescent="0.25">
      <c r="A255" s="70" t="s">
        <v>2536</v>
      </c>
      <c r="B255" s="71">
        <v>183.3</v>
      </c>
      <c r="C255" s="70" t="s">
        <v>2347</v>
      </c>
      <c r="D255" s="70">
        <v>20180921</v>
      </c>
      <c r="E255" s="71">
        <v>183.3</v>
      </c>
      <c r="F255" s="70" t="s">
        <v>2537</v>
      </c>
      <c r="G255" s="70" t="s">
        <v>2022</v>
      </c>
    </row>
    <row r="256" spans="1:7" ht="39" x14ac:dyDescent="0.25">
      <c r="A256" s="70" t="s">
        <v>2538</v>
      </c>
      <c r="B256" s="71">
        <v>61.1</v>
      </c>
      <c r="C256" s="70" t="s">
        <v>2374</v>
      </c>
      <c r="D256" s="70">
        <v>20180921</v>
      </c>
      <c r="E256" s="71">
        <v>61.1</v>
      </c>
      <c r="F256" s="70" t="s">
        <v>2539</v>
      </c>
      <c r="G256" s="70" t="s">
        <v>2188</v>
      </c>
    </row>
    <row r="257" spans="1:7" ht="39" x14ac:dyDescent="0.25">
      <c r="A257" s="70" t="s">
        <v>2540</v>
      </c>
      <c r="B257" s="71">
        <v>22.26</v>
      </c>
      <c r="C257" s="70" t="s">
        <v>2123</v>
      </c>
      <c r="D257" s="70">
        <v>20180924</v>
      </c>
      <c r="E257" s="71">
        <v>22.26</v>
      </c>
      <c r="F257" s="70" t="s">
        <v>2541</v>
      </c>
      <c r="G257" s="70" t="s">
        <v>2125</v>
      </c>
    </row>
    <row r="258" spans="1:7" ht="39" x14ac:dyDescent="0.25">
      <c r="A258" s="70" t="s">
        <v>2542</v>
      </c>
      <c r="B258" s="71">
        <v>30.55</v>
      </c>
      <c r="C258" s="70" t="s">
        <v>2543</v>
      </c>
      <c r="D258" s="70">
        <v>20180924</v>
      </c>
      <c r="E258" s="71">
        <v>30.55</v>
      </c>
      <c r="F258" s="70" t="s">
        <v>2544</v>
      </c>
      <c r="G258" s="70" t="s">
        <v>2042</v>
      </c>
    </row>
    <row r="259" spans="1:7" ht="51.75" x14ac:dyDescent="0.25">
      <c r="A259" s="70" t="s">
        <v>2545</v>
      </c>
      <c r="B259" s="71">
        <v>43.55</v>
      </c>
      <c r="C259" s="70" t="s">
        <v>1541</v>
      </c>
      <c r="D259" s="70">
        <v>20180924</v>
      </c>
      <c r="E259" s="71">
        <v>43.55</v>
      </c>
      <c r="F259" s="70" t="s">
        <v>2546</v>
      </c>
      <c r="G259" s="70" t="s">
        <v>2025</v>
      </c>
    </row>
    <row r="260" spans="1:7" ht="26.25" x14ac:dyDescent="0.25">
      <c r="A260" s="70" t="s">
        <v>2547</v>
      </c>
      <c r="B260" s="71">
        <v>80</v>
      </c>
      <c r="C260" s="70" t="s">
        <v>2548</v>
      </c>
      <c r="D260" s="70">
        <v>20180925</v>
      </c>
      <c r="E260" s="71">
        <v>80</v>
      </c>
      <c r="F260" s="70" t="s">
        <v>2549</v>
      </c>
      <c r="G260" s="70" t="s">
        <v>2029</v>
      </c>
    </row>
    <row r="261" spans="1:7" ht="26.25" x14ac:dyDescent="0.25">
      <c r="A261" s="70" t="s">
        <v>2550</v>
      </c>
      <c r="B261" s="71">
        <v>22.26</v>
      </c>
      <c r="C261" s="70" t="s">
        <v>2551</v>
      </c>
      <c r="D261" s="70">
        <v>20180925</v>
      </c>
      <c r="E261" s="71">
        <v>22.26</v>
      </c>
      <c r="F261" s="70" t="s">
        <v>2552</v>
      </c>
      <c r="G261" s="70" t="s">
        <v>2029</v>
      </c>
    </row>
    <row r="262" spans="1:7" ht="64.5" x14ac:dyDescent="0.25">
      <c r="A262" s="70" t="s">
        <v>2553</v>
      </c>
      <c r="B262" s="71">
        <v>142.19999999999999</v>
      </c>
      <c r="C262" s="70" t="s">
        <v>2106</v>
      </c>
      <c r="D262" s="70">
        <v>20180927</v>
      </c>
      <c r="E262" s="71">
        <v>142.19999999999999</v>
      </c>
      <c r="F262" s="70" t="s">
        <v>2554</v>
      </c>
      <c r="G262" s="70" t="s">
        <v>2022</v>
      </c>
    </row>
    <row r="263" spans="1:7" ht="77.25" x14ac:dyDescent="0.25">
      <c r="A263" s="70" t="s">
        <v>2555</v>
      </c>
      <c r="B263" s="71">
        <v>39.1</v>
      </c>
      <c r="C263" s="70" t="s">
        <v>2264</v>
      </c>
      <c r="D263" s="70">
        <v>20180927</v>
      </c>
      <c r="E263" s="71">
        <v>39.1</v>
      </c>
      <c r="F263" s="70" t="s">
        <v>2556</v>
      </c>
      <c r="G263" s="70" t="s">
        <v>2022</v>
      </c>
    </row>
    <row r="264" spans="1:7" ht="39" x14ac:dyDescent="0.25">
      <c r="A264" s="70" t="s">
        <v>2557</v>
      </c>
      <c r="B264" s="71">
        <v>135.69999999999999</v>
      </c>
      <c r="C264" s="70" t="s">
        <v>2252</v>
      </c>
      <c r="D264" s="70">
        <v>20180927</v>
      </c>
      <c r="E264" s="71">
        <v>135.69999999999999</v>
      </c>
      <c r="F264" s="70" t="s">
        <v>2558</v>
      </c>
      <c r="G264" s="70" t="s">
        <v>2022</v>
      </c>
    </row>
    <row r="265" spans="1:7" ht="39" x14ac:dyDescent="0.25">
      <c r="A265" s="70" t="s">
        <v>2559</v>
      </c>
      <c r="B265" s="71">
        <v>30</v>
      </c>
      <c r="C265" s="70" t="s">
        <v>736</v>
      </c>
      <c r="D265" s="70">
        <v>20181001</v>
      </c>
      <c r="E265" s="71">
        <v>30</v>
      </c>
      <c r="F265" s="70" t="s">
        <v>2560</v>
      </c>
      <c r="G265" s="70" t="s">
        <v>2098</v>
      </c>
    </row>
    <row r="266" spans="1:7" ht="51.75" x14ac:dyDescent="0.25">
      <c r="A266" s="70" t="s">
        <v>2561</v>
      </c>
      <c r="B266" s="71">
        <v>81.8</v>
      </c>
      <c r="C266" s="70" t="s">
        <v>386</v>
      </c>
      <c r="D266" s="70">
        <v>20181001</v>
      </c>
      <c r="E266" s="71">
        <v>81.8</v>
      </c>
      <c r="F266" s="70" t="s">
        <v>2562</v>
      </c>
      <c r="G266" s="70" t="s">
        <v>2022</v>
      </c>
    </row>
    <row r="267" spans="1:7" ht="51.75" x14ac:dyDescent="0.25">
      <c r="A267" s="70" t="s">
        <v>2563</v>
      </c>
      <c r="B267" s="71">
        <v>30.55</v>
      </c>
      <c r="C267" s="70" t="s">
        <v>2278</v>
      </c>
      <c r="D267" s="70">
        <v>20181001</v>
      </c>
      <c r="E267" s="71">
        <v>30.55</v>
      </c>
      <c r="F267" s="70" t="s">
        <v>2564</v>
      </c>
      <c r="G267" s="70" t="s">
        <v>2188</v>
      </c>
    </row>
    <row r="268" spans="1:7" ht="26.25" x14ac:dyDescent="0.25">
      <c r="A268" s="70" t="s">
        <v>2565</v>
      </c>
      <c r="B268" s="71">
        <v>30</v>
      </c>
      <c r="C268" s="70" t="s">
        <v>2566</v>
      </c>
      <c r="D268" s="70">
        <v>20181002</v>
      </c>
      <c r="E268" s="71">
        <v>30</v>
      </c>
      <c r="F268" s="70" t="s">
        <v>2567</v>
      </c>
      <c r="G268" s="70" t="s">
        <v>2029</v>
      </c>
    </row>
    <row r="269" spans="1:7" ht="26.25" x14ac:dyDescent="0.25">
      <c r="A269" s="70" t="s">
        <v>2568</v>
      </c>
      <c r="B269" s="71">
        <v>300</v>
      </c>
      <c r="C269" s="70" t="s">
        <v>2566</v>
      </c>
      <c r="D269" s="70">
        <v>20181002</v>
      </c>
      <c r="E269" s="71">
        <v>300</v>
      </c>
      <c r="F269" s="70" t="s">
        <v>2569</v>
      </c>
      <c r="G269" s="70" t="s">
        <v>2029</v>
      </c>
    </row>
    <row r="270" spans="1:7" ht="51.75" x14ac:dyDescent="0.25">
      <c r="A270" s="70" t="s">
        <v>2570</v>
      </c>
      <c r="B270" s="71">
        <v>2500</v>
      </c>
      <c r="C270" s="70" t="s">
        <v>2571</v>
      </c>
      <c r="D270" s="70">
        <v>20181003</v>
      </c>
      <c r="E270" s="71">
        <v>2500</v>
      </c>
      <c r="F270" s="70" t="s">
        <v>2572</v>
      </c>
      <c r="G270" s="70" t="s">
        <v>2440</v>
      </c>
    </row>
    <row r="271" spans="1:7" ht="39" x14ac:dyDescent="0.25">
      <c r="A271" s="70" t="s">
        <v>2573</v>
      </c>
      <c r="B271" s="71">
        <v>35.51</v>
      </c>
      <c r="C271" s="70" t="s">
        <v>1969</v>
      </c>
      <c r="D271" s="70">
        <v>20181003</v>
      </c>
      <c r="E271" s="71">
        <v>35.51</v>
      </c>
      <c r="F271" s="70" t="s">
        <v>2574</v>
      </c>
      <c r="G271" s="70" t="s">
        <v>2022</v>
      </c>
    </row>
    <row r="272" spans="1:7" ht="51.75" x14ac:dyDescent="0.25">
      <c r="A272" s="70" t="s">
        <v>2575</v>
      </c>
      <c r="B272" s="71">
        <v>212.5</v>
      </c>
      <c r="C272" s="70" t="s">
        <v>325</v>
      </c>
      <c r="D272" s="70">
        <v>20181003</v>
      </c>
      <c r="E272" s="71">
        <v>212.5</v>
      </c>
      <c r="F272" s="70" t="s">
        <v>2576</v>
      </c>
      <c r="G272" s="70" t="s">
        <v>2445</v>
      </c>
    </row>
    <row r="273" spans="1:7" ht="51.75" x14ac:dyDescent="0.25">
      <c r="A273" s="70" t="s">
        <v>2577</v>
      </c>
      <c r="B273" s="71">
        <v>545.33000000000004</v>
      </c>
      <c r="C273" s="70" t="s">
        <v>359</v>
      </c>
      <c r="D273" s="70">
        <v>20181003</v>
      </c>
      <c r="E273" s="71">
        <v>545.33000000000004</v>
      </c>
      <c r="F273" s="70" t="s">
        <v>2578</v>
      </c>
      <c r="G273" s="70" t="s">
        <v>2330</v>
      </c>
    </row>
    <row r="274" spans="1:7" ht="51.75" x14ac:dyDescent="0.25">
      <c r="A274" s="70" t="s">
        <v>2579</v>
      </c>
      <c r="B274" s="71">
        <v>23.55</v>
      </c>
      <c r="C274" s="70" t="s">
        <v>386</v>
      </c>
      <c r="D274" s="70">
        <v>20181004</v>
      </c>
      <c r="E274" s="71">
        <v>23.55</v>
      </c>
      <c r="F274" s="70" t="s">
        <v>2580</v>
      </c>
      <c r="G274" s="70" t="s">
        <v>2022</v>
      </c>
    </row>
    <row r="275" spans="1:7" ht="90" x14ac:dyDescent="0.25">
      <c r="A275" s="70" t="s">
        <v>2581</v>
      </c>
      <c r="B275" s="71">
        <v>2682.78</v>
      </c>
      <c r="C275" s="70" t="s">
        <v>2096</v>
      </c>
      <c r="D275" s="70">
        <v>20181004</v>
      </c>
      <c r="E275" s="71">
        <v>2682.78</v>
      </c>
      <c r="F275" s="70" t="s">
        <v>2582</v>
      </c>
      <c r="G275" s="70" t="s">
        <v>2583</v>
      </c>
    </row>
    <row r="276" spans="1:7" ht="77.25" x14ac:dyDescent="0.25">
      <c r="A276" s="70" t="s">
        <v>2584</v>
      </c>
      <c r="B276" s="71">
        <v>104.64</v>
      </c>
      <c r="C276" s="70" t="s">
        <v>1969</v>
      </c>
      <c r="D276" s="70">
        <v>20181005</v>
      </c>
      <c r="E276" s="71">
        <v>104.64</v>
      </c>
      <c r="F276" s="70" t="s">
        <v>2585</v>
      </c>
      <c r="G276" s="70" t="s">
        <v>2032</v>
      </c>
    </row>
    <row r="277" spans="1:7" ht="77.25" x14ac:dyDescent="0.25">
      <c r="A277" s="70" t="s">
        <v>2586</v>
      </c>
      <c r="B277" s="71">
        <v>61.1</v>
      </c>
      <c r="C277" s="70" t="s">
        <v>2129</v>
      </c>
      <c r="D277" s="70">
        <v>20181005</v>
      </c>
      <c r="E277" s="71">
        <v>61.1</v>
      </c>
      <c r="F277" s="70" t="s">
        <v>2587</v>
      </c>
      <c r="G277" s="70" t="s">
        <v>2042</v>
      </c>
    </row>
    <row r="278" spans="1:7" ht="77.25" x14ac:dyDescent="0.25">
      <c r="A278" s="70" t="s">
        <v>2588</v>
      </c>
      <c r="B278" s="71">
        <v>42.76</v>
      </c>
      <c r="C278" s="70" t="s">
        <v>2291</v>
      </c>
      <c r="D278" s="70">
        <v>20181005</v>
      </c>
      <c r="E278" s="71">
        <v>42.76</v>
      </c>
      <c r="F278" s="70" t="s">
        <v>2589</v>
      </c>
      <c r="G278" s="70" t="s">
        <v>2029</v>
      </c>
    </row>
    <row r="279" spans="1:7" ht="77.25" x14ac:dyDescent="0.25">
      <c r="A279" s="70" t="s">
        <v>2590</v>
      </c>
      <c r="B279" s="71">
        <v>72.08</v>
      </c>
      <c r="C279" s="70" t="s">
        <v>1969</v>
      </c>
      <c r="D279" s="70">
        <v>20181005</v>
      </c>
      <c r="E279" s="71">
        <v>72.08</v>
      </c>
      <c r="F279" s="70" t="s">
        <v>2591</v>
      </c>
      <c r="G279" s="70" t="s">
        <v>2125</v>
      </c>
    </row>
    <row r="280" spans="1:7" ht="51.75" x14ac:dyDescent="0.25">
      <c r="A280" s="70" t="s">
        <v>2592</v>
      </c>
      <c r="B280" s="71">
        <v>45.55</v>
      </c>
      <c r="C280" s="70" t="s">
        <v>1207</v>
      </c>
      <c r="D280" s="70">
        <v>20181010</v>
      </c>
      <c r="E280" s="71">
        <v>45.55</v>
      </c>
      <c r="F280" s="70" t="s">
        <v>2593</v>
      </c>
      <c r="G280" s="70" t="s">
        <v>2022</v>
      </c>
    </row>
    <row r="281" spans="1:7" ht="90" x14ac:dyDescent="0.25">
      <c r="A281" s="70" t="s">
        <v>2594</v>
      </c>
      <c r="B281" s="71">
        <v>249.55</v>
      </c>
      <c r="C281" s="70" t="s">
        <v>1541</v>
      </c>
      <c r="D281" s="70">
        <v>20181010</v>
      </c>
      <c r="E281" s="71">
        <v>249.55</v>
      </c>
      <c r="F281" s="70" t="s">
        <v>2595</v>
      </c>
      <c r="G281" s="70" t="s">
        <v>2025</v>
      </c>
    </row>
    <row r="282" spans="1:7" ht="77.25" x14ac:dyDescent="0.25">
      <c r="A282" s="70" t="s">
        <v>2596</v>
      </c>
      <c r="B282" s="71">
        <v>1620</v>
      </c>
      <c r="C282" s="70" t="s">
        <v>1969</v>
      </c>
      <c r="D282" s="70">
        <v>20181010</v>
      </c>
      <c r="E282" s="71">
        <v>1620</v>
      </c>
      <c r="F282" s="70" t="s">
        <v>2597</v>
      </c>
      <c r="G282" s="70" t="s">
        <v>2022</v>
      </c>
    </row>
    <row r="283" spans="1:7" ht="77.25" x14ac:dyDescent="0.25">
      <c r="A283" s="70" t="s">
        <v>2598</v>
      </c>
      <c r="B283" s="71">
        <v>1141.4100000000001</v>
      </c>
      <c r="C283" s="70" t="s">
        <v>1969</v>
      </c>
      <c r="D283" s="70">
        <v>20181010</v>
      </c>
      <c r="E283" s="71">
        <v>1141.4100000000001</v>
      </c>
      <c r="F283" s="70" t="s">
        <v>2599</v>
      </c>
      <c r="G283" s="70" t="s">
        <v>2025</v>
      </c>
    </row>
    <row r="284" spans="1:7" ht="64.5" x14ac:dyDescent="0.25">
      <c r="A284" s="70" t="s">
        <v>2600</v>
      </c>
      <c r="B284" s="71">
        <v>28.5</v>
      </c>
      <c r="C284" s="70" t="s">
        <v>1969</v>
      </c>
      <c r="D284" s="70">
        <v>20181010</v>
      </c>
      <c r="E284" s="71">
        <v>28.5</v>
      </c>
      <c r="F284" s="70" t="s">
        <v>2601</v>
      </c>
      <c r="G284" s="70" t="s">
        <v>2022</v>
      </c>
    </row>
    <row r="285" spans="1:7" ht="39" x14ac:dyDescent="0.25">
      <c r="A285" s="70" t="s">
        <v>2602</v>
      </c>
      <c r="B285" s="71">
        <v>17.05</v>
      </c>
      <c r="C285" s="70" t="s">
        <v>2374</v>
      </c>
      <c r="D285" s="70">
        <v>20181011</v>
      </c>
      <c r="E285" s="71">
        <v>17.05</v>
      </c>
      <c r="F285" s="70" t="s">
        <v>2603</v>
      </c>
      <c r="G285" s="70" t="s">
        <v>2188</v>
      </c>
    </row>
    <row r="286" spans="1:7" ht="39" x14ac:dyDescent="0.25">
      <c r="A286" s="70" t="s">
        <v>2604</v>
      </c>
      <c r="B286" s="71">
        <v>136.69999999999999</v>
      </c>
      <c r="C286" s="70" t="s">
        <v>1541</v>
      </c>
      <c r="D286" s="70">
        <v>20181011</v>
      </c>
      <c r="E286" s="71">
        <v>136.69999999999999</v>
      </c>
      <c r="F286" s="70" t="s">
        <v>2605</v>
      </c>
      <c r="G286" s="70" t="s">
        <v>2025</v>
      </c>
    </row>
    <row r="287" spans="1:7" ht="39" x14ac:dyDescent="0.25">
      <c r="A287" s="70" t="s">
        <v>2606</v>
      </c>
      <c r="B287" s="71">
        <v>124.22</v>
      </c>
      <c r="C287" s="70" t="s">
        <v>1541</v>
      </c>
      <c r="D287" s="70">
        <v>20181011</v>
      </c>
      <c r="E287" s="71">
        <v>124.22</v>
      </c>
      <c r="F287" s="70" t="s">
        <v>2607</v>
      </c>
      <c r="G287" s="70" t="s">
        <v>2025</v>
      </c>
    </row>
    <row r="288" spans="1:7" ht="64.5" x14ac:dyDescent="0.25">
      <c r="A288" s="70" t="s">
        <v>2608</v>
      </c>
      <c r="B288" s="71">
        <v>195.55</v>
      </c>
      <c r="C288" s="70" t="s">
        <v>1969</v>
      </c>
      <c r="D288" s="70">
        <v>20181012</v>
      </c>
      <c r="E288" s="71">
        <v>195.55</v>
      </c>
      <c r="F288" s="70" t="s">
        <v>2609</v>
      </c>
      <c r="G288" s="70" t="s">
        <v>2022</v>
      </c>
    </row>
    <row r="289" spans="1:7" ht="64.5" x14ac:dyDescent="0.25">
      <c r="A289" s="70" t="s">
        <v>2610</v>
      </c>
      <c r="B289" s="71">
        <v>63.3</v>
      </c>
      <c r="C289" s="70" t="s">
        <v>1969</v>
      </c>
      <c r="D289" s="70">
        <v>20181012</v>
      </c>
      <c r="E289" s="71">
        <v>63.3</v>
      </c>
      <c r="F289" s="70" t="s">
        <v>2611</v>
      </c>
      <c r="G289" s="70" t="s">
        <v>2025</v>
      </c>
    </row>
    <row r="290" spans="1:7" ht="51.75" x14ac:dyDescent="0.25">
      <c r="A290" s="70" t="s">
        <v>2612</v>
      </c>
      <c r="B290" s="71">
        <v>274.5</v>
      </c>
      <c r="C290" s="70" t="s">
        <v>2613</v>
      </c>
      <c r="D290" s="70">
        <v>20181012</v>
      </c>
      <c r="E290" s="71">
        <v>274.5</v>
      </c>
      <c r="F290" s="70" t="s">
        <v>2614</v>
      </c>
      <c r="G290" s="70" t="s">
        <v>2022</v>
      </c>
    </row>
    <row r="291" spans="1:7" ht="77.25" x14ac:dyDescent="0.25">
      <c r="A291" s="70" t="s">
        <v>2615</v>
      </c>
      <c r="B291" s="71">
        <v>985.65</v>
      </c>
      <c r="C291" s="70" t="s">
        <v>1969</v>
      </c>
      <c r="D291" s="70">
        <v>20181012</v>
      </c>
      <c r="E291" s="71">
        <v>985.65</v>
      </c>
      <c r="F291" s="70" t="s">
        <v>2616</v>
      </c>
      <c r="G291" s="70" t="s">
        <v>2025</v>
      </c>
    </row>
    <row r="292" spans="1:7" ht="102.75" x14ac:dyDescent="0.25">
      <c r="A292" s="70" t="s">
        <v>2617</v>
      </c>
      <c r="B292" s="71">
        <v>486.1</v>
      </c>
      <c r="C292" s="70" t="s">
        <v>1969</v>
      </c>
      <c r="D292" s="70">
        <v>20181012</v>
      </c>
      <c r="E292" s="71">
        <v>486.1</v>
      </c>
      <c r="F292" s="70" t="s">
        <v>2618</v>
      </c>
      <c r="G292" s="70" t="s">
        <v>2042</v>
      </c>
    </row>
    <row r="293" spans="1:7" ht="51.75" x14ac:dyDescent="0.25">
      <c r="A293" s="70" t="s">
        <v>2619</v>
      </c>
      <c r="B293" s="71">
        <v>340.07</v>
      </c>
      <c r="C293" s="70" t="s">
        <v>1541</v>
      </c>
      <c r="D293" s="70">
        <v>20181012</v>
      </c>
      <c r="E293" s="71">
        <v>340.07</v>
      </c>
      <c r="F293" s="70" t="s">
        <v>2620</v>
      </c>
      <c r="G293" s="70" t="s">
        <v>2025</v>
      </c>
    </row>
    <row r="294" spans="1:7" ht="77.25" x14ac:dyDescent="0.25">
      <c r="A294" s="70" t="s">
        <v>2621</v>
      </c>
      <c r="B294" s="71">
        <v>30.55</v>
      </c>
      <c r="C294" s="70" t="s">
        <v>2543</v>
      </c>
      <c r="D294" s="70">
        <v>20181012</v>
      </c>
      <c r="E294" s="71">
        <v>30.55</v>
      </c>
      <c r="F294" s="70" t="s">
        <v>2622</v>
      </c>
      <c r="G294" s="70" t="s">
        <v>2042</v>
      </c>
    </row>
    <row r="295" spans="1:7" ht="77.25" x14ac:dyDescent="0.25">
      <c r="A295" s="70" t="s">
        <v>2623</v>
      </c>
      <c r="B295" s="71">
        <v>220.25</v>
      </c>
      <c r="C295" s="70" t="s">
        <v>1969</v>
      </c>
      <c r="D295" s="70">
        <v>20181017</v>
      </c>
      <c r="E295" s="71">
        <v>220.25</v>
      </c>
      <c r="F295" s="70" t="s">
        <v>2624</v>
      </c>
      <c r="G295" s="70" t="s">
        <v>2022</v>
      </c>
    </row>
    <row r="296" spans="1:7" ht="90" x14ac:dyDescent="0.25">
      <c r="A296" s="70" t="s">
        <v>2625</v>
      </c>
      <c r="B296" s="71">
        <v>393.29</v>
      </c>
      <c r="C296" s="70" t="s">
        <v>1969</v>
      </c>
      <c r="D296" s="70">
        <v>20181017</v>
      </c>
      <c r="E296" s="71">
        <v>393.29</v>
      </c>
      <c r="F296" s="70" t="s">
        <v>2626</v>
      </c>
      <c r="G296" s="70" t="s">
        <v>2032</v>
      </c>
    </row>
    <row r="297" spans="1:7" ht="51.75" x14ac:dyDescent="0.25">
      <c r="A297" s="70" t="s">
        <v>2627</v>
      </c>
      <c r="B297" s="71">
        <v>11050</v>
      </c>
      <c r="C297" s="70" t="s">
        <v>1711</v>
      </c>
      <c r="D297" s="70">
        <v>20181018</v>
      </c>
      <c r="E297" s="71">
        <v>11050</v>
      </c>
      <c r="F297" s="70" t="s">
        <v>2628</v>
      </c>
      <c r="G297" s="70" t="s">
        <v>2333</v>
      </c>
    </row>
    <row r="298" spans="1:7" ht="39" x14ac:dyDescent="0.25">
      <c r="A298" s="70" t="s">
        <v>2629</v>
      </c>
      <c r="B298" s="71">
        <v>86.6</v>
      </c>
      <c r="C298" s="70" t="s">
        <v>2252</v>
      </c>
      <c r="D298" s="70">
        <v>20181019</v>
      </c>
      <c r="E298" s="71">
        <v>86.6</v>
      </c>
      <c r="F298" s="70" t="s">
        <v>2630</v>
      </c>
      <c r="G298" s="70" t="s">
        <v>2022</v>
      </c>
    </row>
    <row r="299" spans="1:7" ht="77.25" x14ac:dyDescent="0.25">
      <c r="A299" s="70" t="s">
        <v>2631</v>
      </c>
      <c r="B299" s="71">
        <v>41</v>
      </c>
      <c r="C299" s="70" t="s">
        <v>2120</v>
      </c>
      <c r="D299" s="70">
        <v>20181022</v>
      </c>
      <c r="E299" s="71">
        <v>41</v>
      </c>
      <c r="F299" s="70" t="s">
        <v>2632</v>
      </c>
      <c r="G299" s="70" t="s">
        <v>2042</v>
      </c>
    </row>
    <row r="300" spans="1:7" ht="64.5" x14ac:dyDescent="0.25">
      <c r="A300" s="70" t="s">
        <v>2633</v>
      </c>
      <c r="B300" s="71">
        <v>91.65</v>
      </c>
      <c r="C300" s="70" t="s">
        <v>1124</v>
      </c>
      <c r="D300" s="70">
        <v>20181022</v>
      </c>
      <c r="E300" s="71">
        <v>91.65</v>
      </c>
      <c r="F300" s="70" t="s">
        <v>2634</v>
      </c>
      <c r="G300" s="70" t="s">
        <v>2022</v>
      </c>
    </row>
    <row r="301" spans="1:7" ht="90" x14ac:dyDescent="0.25">
      <c r="A301" s="70" t="s">
        <v>2635</v>
      </c>
      <c r="B301" s="71">
        <v>245.63</v>
      </c>
      <c r="C301" s="70" t="s">
        <v>2392</v>
      </c>
      <c r="D301" s="70">
        <v>20181022</v>
      </c>
      <c r="E301" s="71">
        <v>245.63</v>
      </c>
      <c r="F301" s="70" t="s">
        <v>2636</v>
      </c>
      <c r="G301" s="70" t="s">
        <v>2025</v>
      </c>
    </row>
    <row r="302" spans="1:7" ht="90" x14ac:dyDescent="0.25">
      <c r="A302" s="70" t="s">
        <v>2637</v>
      </c>
      <c r="B302" s="71">
        <v>1427.4</v>
      </c>
      <c r="C302" s="70" t="s">
        <v>2638</v>
      </c>
      <c r="D302" s="70">
        <v>20181024</v>
      </c>
      <c r="E302" s="71">
        <v>878.4</v>
      </c>
      <c r="F302" s="70" t="s">
        <v>2639</v>
      </c>
      <c r="G302" s="70" t="s">
        <v>2640</v>
      </c>
    </row>
    <row r="303" spans="1:7" ht="51.75" x14ac:dyDescent="0.25">
      <c r="A303" s="70" t="s">
        <v>2641</v>
      </c>
      <c r="B303" s="71">
        <v>30.55</v>
      </c>
      <c r="C303" s="70" t="s">
        <v>386</v>
      </c>
      <c r="D303" s="70">
        <v>20181024</v>
      </c>
      <c r="E303" s="71">
        <v>30.55</v>
      </c>
      <c r="F303" s="70" t="s">
        <v>2642</v>
      </c>
      <c r="G303" s="70" t="s">
        <v>2022</v>
      </c>
    </row>
    <row r="304" spans="1:7" ht="51.75" x14ac:dyDescent="0.25">
      <c r="A304" s="70" t="s">
        <v>2643</v>
      </c>
      <c r="B304" s="71">
        <v>3949.77</v>
      </c>
      <c r="C304" s="70" t="s">
        <v>1969</v>
      </c>
      <c r="D304" s="70">
        <v>20180101</v>
      </c>
      <c r="E304" s="71">
        <v>3949.77</v>
      </c>
      <c r="F304" s="70" t="s">
        <v>2644</v>
      </c>
      <c r="G304" s="70" t="s">
        <v>2440</v>
      </c>
    </row>
    <row r="305" spans="1:7" ht="64.5" x14ac:dyDescent="0.25">
      <c r="A305" s="70" t="s">
        <v>2645</v>
      </c>
      <c r="B305" s="71">
        <v>715</v>
      </c>
      <c r="C305" s="70" t="s">
        <v>325</v>
      </c>
      <c r="D305" s="70">
        <v>20180101</v>
      </c>
      <c r="E305" s="71">
        <v>715</v>
      </c>
      <c r="F305" s="70" t="s">
        <v>1993</v>
      </c>
      <c r="G305" s="70" t="s">
        <v>2445</v>
      </c>
    </row>
    <row r="306" spans="1:7" ht="64.5" x14ac:dyDescent="0.25">
      <c r="A306" s="70" t="s">
        <v>2646</v>
      </c>
      <c r="B306" s="71">
        <v>958.13</v>
      </c>
      <c r="C306" s="70" t="s">
        <v>1969</v>
      </c>
      <c r="D306" s="70">
        <v>20181029</v>
      </c>
      <c r="E306" s="71">
        <v>958.13</v>
      </c>
      <c r="F306" s="70" t="s">
        <v>2647</v>
      </c>
      <c r="G306" s="70" t="s">
        <v>2029</v>
      </c>
    </row>
    <row r="307" spans="1:7" ht="90" x14ac:dyDescent="0.25">
      <c r="A307" s="70" t="s">
        <v>2648</v>
      </c>
      <c r="B307" s="71">
        <v>163.02000000000001</v>
      </c>
      <c r="C307" s="70" t="s">
        <v>1969</v>
      </c>
      <c r="D307" s="70">
        <v>20181029</v>
      </c>
      <c r="E307" s="71">
        <v>163.02000000000001</v>
      </c>
      <c r="F307" s="70" t="s">
        <v>2649</v>
      </c>
      <c r="G307" s="70" t="s">
        <v>2019</v>
      </c>
    </row>
    <row r="308" spans="1:7" ht="51.75" x14ac:dyDescent="0.25">
      <c r="A308" s="70" t="s">
        <v>2650</v>
      </c>
      <c r="B308" s="71">
        <v>87.9</v>
      </c>
      <c r="C308" s="70" t="s">
        <v>1969</v>
      </c>
      <c r="D308" s="70">
        <v>20181030</v>
      </c>
      <c r="E308" s="71">
        <v>87.9</v>
      </c>
      <c r="F308" s="70" t="s">
        <v>2651</v>
      </c>
      <c r="G308" s="70" t="s">
        <v>2022</v>
      </c>
    </row>
    <row r="309" spans="1:7" ht="64.5" x14ac:dyDescent="0.25">
      <c r="A309" s="70" t="s">
        <v>2652</v>
      </c>
      <c r="B309" s="71">
        <v>16.8</v>
      </c>
      <c r="C309" s="70" t="s">
        <v>1969</v>
      </c>
      <c r="D309" s="70">
        <v>20181030</v>
      </c>
      <c r="E309" s="71">
        <v>16.8</v>
      </c>
      <c r="F309" s="70" t="s">
        <v>2653</v>
      </c>
      <c r="G309" s="70" t="s">
        <v>2025</v>
      </c>
    </row>
    <row r="310" spans="1:7" ht="51.75" x14ac:dyDescent="0.25">
      <c r="A310" s="70" t="s">
        <v>2654</v>
      </c>
      <c r="B310" s="71">
        <v>91.65</v>
      </c>
      <c r="C310" s="70" t="s">
        <v>1969</v>
      </c>
      <c r="D310" s="70">
        <v>20181030</v>
      </c>
      <c r="E310" s="71">
        <v>91.65</v>
      </c>
      <c r="F310" s="70" t="s">
        <v>2655</v>
      </c>
      <c r="G310" s="70" t="s">
        <v>2022</v>
      </c>
    </row>
    <row r="311" spans="1:7" ht="51.75" x14ac:dyDescent="0.25">
      <c r="A311" s="70" t="s">
        <v>2656</v>
      </c>
      <c r="B311" s="71">
        <v>30.55</v>
      </c>
      <c r="C311" s="70" t="s">
        <v>386</v>
      </c>
      <c r="D311" s="70">
        <v>20181031</v>
      </c>
      <c r="E311" s="71">
        <v>30.55</v>
      </c>
      <c r="F311" s="70" t="s">
        <v>2657</v>
      </c>
      <c r="G311" s="70" t="s">
        <v>2022</v>
      </c>
    </row>
    <row r="312" spans="1:7" ht="51.75" x14ac:dyDescent="0.25">
      <c r="A312" s="70" t="s">
        <v>2658</v>
      </c>
      <c r="B312" s="71">
        <v>70.55</v>
      </c>
      <c r="C312" s="70" t="s">
        <v>1541</v>
      </c>
      <c r="D312" s="70">
        <v>20181031</v>
      </c>
      <c r="E312" s="71">
        <v>70.55</v>
      </c>
      <c r="F312" s="70" t="s">
        <v>2659</v>
      </c>
      <c r="G312" s="70" t="s">
        <v>2025</v>
      </c>
    </row>
    <row r="313" spans="1:7" ht="51.75" x14ac:dyDescent="0.25">
      <c r="A313" s="70" t="s">
        <v>2660</v>
      </c>
      <c r="B313" s="71">
        <v>126.85</v>
      </c>
      <c r="C313" s="70" t="s">
        <v>1541</v>
      </c>
      <c r="D313" s="70">
        <v>20181031</v>
      </c>
      <c r="E313" s="71">
        <v>126.85</v>
      </c>
      <c r="F313" s="70" t="s">
        <v>2661</v>
      </c>
      <c r="G313" s="70" t="s">
        <v>2025</v>
      </c>
    </row>
    <row r="314" spans="1:7" ht="51.75" x14ac:dyDescent="0.25">
      <c r="A314" s="70" t="s">
        <v>2662</v>
      </c>
      <c r="B314" s="71">
        <v>47.65</v>
      </c>
      <c r="C314" s="70" t="s">
        <v>1541</v>
      </c>
      <c r="D314" s="70">
        <v>20181031</v>
      </c>
      <c r="E314" s="71">
        <v>47.65</v>
      </c>
      <c r="F314" s="70" t="s">
        <v>2663</v>
      </c>
      <c r="G314" s="70" t="s">
        <v>2025</v>
      </c>
    </row>
    <row r="315" spans="1:7" ht="51.75" x14ac:dyDescent="0.25">
      <c r="A315" s="70" t="s">
        <v>2664</v>
      </c>
      <c r="B315" s="71">
        <v>75.55</v>
      </c>
      <c r="C315" s="70" t="s">
        <v>1541</v>
      </c>
      <c r="D315" s="70">
        <v>20181031</v>
      </c>
      <c r="E315" s="71">
        <v>75.55</v>
      </c>
      <c r="F315" s="70" t="s">
        <v>2665</v>
      </c>
      <c r="G315" s="70" t="s">
        <v>2025</v>
      </c>
    </row>
    <row r="316" spans="1:7" ht="51.75" x14ac:dyDescent="0.25">
      <c r="A316" s="70" t="s">
        <v>2666</v>
      </c>
      <c r="B316" s="71">
        <v>69.2</v>
      </c>
      <c r="C316" s="70" t="s">
        <v>1541</v>
      </c>
      <c r="D316" s="70">
        <v>20181031</v>
      </c>
      <c r="E316" s="71">
        <v>69.2</v>
      </c>
      <c r="F316" s="70" t="s">
        <v>2667</v>
      </c>
      <c r="G316" s="70" t="s">
        <v>2025</v>
      </c>
    </row>
    <row r="317" spans="1:7" ht="64.5" x14ac:dyDescent="0.25">
      <c r="A317" s="70" t="s">
        <v>2668</v>
      </c>
      <c r="B317" s="71">
        <v>57.6</v>
      </c>
      <c r="C317" s="70" t="s">
        <v>2669</v>
      </c>
      <c r="D317" s="70">
        <v>20181105</v>
      </c>
      <c r="E317" s="71">
        <v>57.6</v>
      </c>
      <c r="F317" s="70" t="s">
        <v>2670</v>
      </c>
      <c r="G317" s="70" t="s">
        <v>2022</v>
      </c>
    </row>
    <row r="318" spans="1:7" ht="39" x14ac:dyDescent="0.25">
      <c r="A318" s="70" t="s">
        <v>2671</v>
      </c>
      <c r="B318" s="71">
        <v>400</v>
      </c>
      <c r="C318" s="70" t="s">
        <v>2672</v>
      </c>
      <c r="D318" s="70">
        <v>20181105</v>
      </c>
      <c r="E318" s="71">
        <v>400</v>
      </c>
      <c r="F318" s="70" t="s">
        <v>2673</v>
      </c>
      <c r="G318" s="70" t="s">
        <v>2448</v>
      </c>
    </row>
    <row r="319" spans="1:7" ht="64.5" x14ac:dyDescent="0.25">
      <c r="A319" s="70" t="s">
        <v>2674</v>
      </c>
      <c r="B319" s="71">
        <v>45.4</v>
      </c>
      <c r="C319" s="70" t="s">
        <v>2120</v>
      </c>
      <c r="D319" s="70">
        <v>20181106</v>
      </c>
      <c r="E319" s="71">
        <v>45.4</v>
      </c>
      <c r="F319" s="70" t="s">
        <v>2675</v>
      </c>
      <c r="G319" s="70" t="s">
        <v>2042</v>
      </c>
    </row>
    <row r="320" spans="1:7" ht="51.75" x14ac:dyDescent="0.25">
      <c r="A320" s="70" t="s">
        <v>2676</v>
      </c>
      <c r="B320" s="71">
        <v>45.55</v>
      </c>
      <c r="C320" s="70" t="s">
        <v>2392</v>
      </c>
      <c r="D320" s="70">
        <v>20181107</v>
      </c>
      <c r="E320" s="71">
        <v>45.55</v>
      </c>
      <c r="F320" s="70" t="s">
        <v>2677</v>
      </c>
      <c r="G320" s="70" t="s">
        <v>2025</v>
      </c>
    </row>
    <row r="321" spans="1:7" ht="51.75" x14ac:dyDescent="0.25">
      <c r="A321" s="70" t="s">
        <v>2678</v>
      </c>
      <c r="B321" s="71">
        <v>30.55</v>
      </c>
      <c r="C321" s="70" t="s">
        <v>386</v>
      </c>
      <c r="D321" s="70">
        <v>20181107</v>
      </c>
      <c r="E321" s="71">
        <v>30.55</v>
      </c>
      <c r="F321" s="70" t="s">
        <v>2679</v>
      </c>
      <c r="G321" s="70" t="s">
        <v>2022</v>
      </c>
    </row>
    <row r="322" spans="1:7" ht="64.5" x14ac:dyDescent="0.25">
      <c r="A322" s="70" t="s">
        <v>2680</v>
      </c>
      <c r="B322" s="71">
        <v>30.55</v>
      </c>
      <c r="C322" s="70" t="s">
        <v>1124</v>
      </c>
      <c r="D322" s="70">
        <v>20181107</v>
      </c>
      <c r="E322" s="71">
        <v>30.55</v>
      </c>
      <c r="F322" s="70" t="s">
        <v>2681</v>
      </c>
      <c r="G322" s="70" t="s">
        <v>2022</v>
      </c>
    </row>
    <row r="323" spans="1:7" ht="64.5" x14ac:dyDescent="0.25">
      <c r="A323" s="70" t="s">
        <v>2682</v>
      </c>
      <c r="B323" s="71">
        <v>30.55</v>
      </c>
      <c r="C323" s="70" t="s">
        <v>2204</v>
      </c>
      <c r="D323" s="70">
        <v>20181109</v>
      </c>
      <c r="E323" s="71">
        <v>30.55</v>
      </c>
      <c r="F323" s="70" t="s">
        <v>2683</v>
      </c>
      <c r="G323" s="70" t="s">
        <v>2022</v>
      </c>
    </row>
    <row r="324" spans="1:7" ht="90" x14ac:dyDescent="0.25">
      <c r="A324" s="70" t="s">
        <v>2684</v>
      </c>
      <c r="B324" s="71">
        <v>244.1</v>
      </c>
      <c r="C324" s="70" t="s">
        <v>2685</v>
      </c>
      <c r="D324" s="70">
        <v>20181109</v>
      </c>
      <c r="E324" s="71">
        <v>244.1</v>
      </c>
      <c r="F324" s="70" t="s">
        <v>2686</v>
      </c>
      <c r="G324" s="70" t="s">
        <v>2025</v>
      </c>
    </row>
    <row r="325" spans="1:7" ht="90" x14ac:dyDescent="0.25">
      <c r="A325" s="70" t="s">
        <v>2687</v>
      </c>
      <c r="B325" s="71">
        <v>417.9</v>
      </c>
      <c r="C325" s="70" t="s">
        <v>2014</v>
      </c>
      <c r="D325" s="70">
        <v>20181109</v>
      </c>
      <c r="E325" s="71">
        <v>417.9</v>
      </c>
      <c r="F325" s="70" t="s">
        <v>2688</v>
      </c>
      <c r="G325" s="70" t="s">
        <v>2022</v>
      </c>
    </row>
    <row r="326" spans="1:7" ht="51.75" x14ac:dyDescent="0.25">
      <c r="A326" s="70" t="s">
        <v>2689</v>
      </c>
      <c r="B326" s="71">
        <v>69.599999999999994</v>
      </c>
      <c r="C326" s="70" t="s">
        <v>2392</v>
      </c>
      <c r="D326" s="70">
        <v>20181112</v>
      </c>
      <c r="E326" s="71">
        <v>69.599999999999994</v>
      </c>
      <c r="F326" s="70" t="s">
        <v>2690</v>
      </c>
      <c r="G326" s="70" t="s">
        <v>2025</v>
      </c>
    </row>
    <row r="327" spans="1:7" ht="51.75" x14ac:dyDescent="0.25">
      <c r="A327" s="70" t="s">
        <v>2691</v>
      </c>
      <c r="B327" s="71">
        <v>61.1</v>
      </c>
      <c r="C327" s="70" t="s">
        <v>386</v>
      </c>
      <c r="D327" s="70">
        <v>20181113</v>
      </c>
      <c r="E327" s="71">
        <v>61.1</v>
      </c>
      <c r="F327" s="70" t="s">
        <v>2692</v>
      </c>
      <c r="G327" s="70" t="s">
        <v>2022</v>
      </c>
    </row>
    <row r="328" spans="1:7" ht="51.75" x14ac:dyDescent="0.25">
      <c r="A328" s="70" t="s">
        <v>2693</v>
      </c>
      <c r="B328" s="71">
        <v>61.1</v>
      </c>
      <c r="C328" s="70" t="s">
        <v>2278</v>
      </c>
      <c r="D328" s="70">
        <v>20181113</v>
      </c>
      <c r="E328" s="71">
        <v>61.1</v>
      </c>
      <c r="F328" s="70" t="s">
        <v>2694</v>
      </c>
      <c r="G328" s="70" t="s">
        <v>2188</v>
      </c>
    </row>
    <row r="329" spans="1:7" ht="64.5" x14ac:dyDescent="0.25">
      <c r="A329" s="70" t="s">
        <v>2695</v>
      </c>
      <c r="B329" s="71">
        <v>47.9</v>
      </c>
      <c r="C329" s="70" t="s">
        <v>2669</v>
      </c>
      <c r="D329" s="70">
        <v>20181113</v>
      </c>
      <c r="E329" s="71">
        <v>47.9</v>
      </c>
      <c r="F329" s="70" t="s">
        <v>2696</v>
      </c>
      <c r="G329" s="70" t="s">
        <v>2022</v>
      </c>
    </row>
    <row r="330" spans="1:7" ht="64.5" x14ac:dyDescent="0.25">
      <c r="A330" s="70" t="s">
        <v>2697</v>
      </c>
      <c r="B330" s="71">
        <v>15</v>
      </c>
      <c r="C330" s="70" t="s">
        <v>878</v>
      </c>
      <c r="D330" s="70">
        <v>20181113</v>
      </c>
      <c r="E330" s="71">
        <v>15</v>
      </c>
      <c r="F330" s="70" t="s">
        <v>2698</v>
      </c>
      <c r="G330" s="70" t="s">
        <v>2032</v>
      </c>
    </row>
    <row r="331" spans="1:7" ht="64.5" x14ac:dyDescent="0.25">
      <c r="A331" s="70" t="s">
        <v>2699</v>
      </c>
      <c r="B331" s="71">
        <v>13.51</v>
      </c>
      <c r="C331" s="70" t="s">
        <v>2120</v>
      </c>
      <c r="D331" s="70">
        <v>20181113</v>
      </c>
      <c r="E331" s="71">
        <v>13.51</v>
      </c>
      <c r="F331" s="70" t="s">
        <v>2700</v>
      </c>
      <c r="G331" s="70" t="s">
        <v>2042</v>
      </c>
    </row>
    <row r="332" spans="1:7" ht="77.25" x14ac:dyDescent="0.25">
      <c r="A332" s="70" t="s">
        <v>2701</v>
      </c>
      <c r="B332" s="71">
        <v>1134.06</v>
      </c>
      <c r="C332" s="70" t="s">
        <v>1969</v>
      </c>
      <c r="D332" s="70">
        <v>20181114</v>
      </c>
      <c r="E332" s="71">
        <v>1134.06</v>
      </c>
      <c r="F332" s="70" t="s">
        <v>2702</v>
      </c>
      <c r="G332" s="70" t="s">
        <v>2703</v>
      </c>
    </row>
    <row r="333" spans="1:7" ht="39" x14ac:dyDescent="0.25">
      <c r="A333" s="70" t="s">
        <v>2704</v>
      </c>
      <c r="B333" s="71">
        <v>600</v>
      </c>
      <c r="C333" s="70" t="s">
        <v>736</v>
      </c>
      <c r="D333" s="70">
        <v>20181115</v>
      </c>
      <c r="E333" s="71">
        <v>600</v>
      </c>
      <c r="F333" s="70" t="s">
        <v>2705</v>
      </c>
      <c r="G333" s="70" t="s">
        <v>2706</v>
      </c>
    </row>
    <row r="334" spans="1:7" ht="77.25" x14ac:dyDescent="0.25">
      <c r="A334" s="70" t="s">
        <v>2707</v>
      </c>
      <c r="B334" s="71">
        <v>180.65</v>
      </c>
      <c r="C334" s="70" t="s">
        <v>1969</v>
      </c>
      <c r="D334" s="70">
        <v>20181116</v>
      </c>
      <c r="E334" s="71">
        <v>180.65</v>
      </c>
      <c r="F334" s="70" t="s">
        <v>2708</v>
      </c>
      <c r="G334" s="70" t="s">
        <v>2022</v>
      </c>
    </row>
    <row r="335" spans="1:7" ht="64.5" x14ac:dyDescent="0.25">
      <c r="A335" s="70" t="s">
        <v>2709</v>
      </c>
      <c r="B335" s="71">
        <v>30.55</v>
      </c>
      <c r="C335" s="70" t="s">
        <v>2204</v>
      </c>
      <c r="D335" s="70">
        <v>20181116</v>
      </c>
      <c r="E335" s="71">
        <v>30.55</v>
      </c>
      <c r="F335" s="70" t="s">
        <v>2710</v>
      </c>
      <c r="G335" s="70" t="s">
        <v>2022</v>
      </c>
    </row>
    <row r="336" spans="1:7" ht="51.75" x14ac:dyDescent="0.25">
      <c r="A336" s="70" t="s">
        <v>2711</v>
      </c>
      <c r="B336" s="71">
        <v>30.55</v>
      </c>
      <c r="C336" s="70" t="s">
        <v>2374</v>
      </c>
      <c r="D336" s="70">
        <v>20181119</v>
      </c>
      <c r="E336" s="71">
        <v>30.55</v>
      </c>
      <c r="F336" s="70" t="s">
        <v>2712</v>
      </c>
      <c r="G336" s="70" t="s">
        <v>2154</v>
      </c>
    </row>
    <row r="337" spans="1:7" ht="77.25" x14ac:dyDescent="0.25">
      <c r="A337" s="70" t="s">
        <v>2713</v>
      </c>
      <c r="B337" s="71">
        <v>216.6</v>
      </c>
      <c r="C337" s="70" t="s">
        <v>1969</v>
      </c>
      <c r="D337" s="70">
        <v>20181119</v>
      </c>
      <c r="E337" s="71">
        <v>216.6</v>
      </c>
      <c r="F337" s="70" t="s">
        <v>2714</v>
      </c>
      <c r="G337" s="70" t="s">
        <v>2022</v>
      </c>
    </row>
    <row r="338" spans="1:7" ht="64.5" x14ac:dyDescent="0.25">
      <c r="A338" s="70" t="s">
        <v>2715</v>
      </c>
      <c r="B338" s="71">
        <v>129.4</v>
      </c>
      <c r="C338" s="70" t="s">
        <v>2252</v>
      </c>
      <c r="D338" s="70">
        <v>20181119</v>
      </c>
      <c r="E338" s="71">
        <v>129.4</v>
      </c>
      <c r="F338" s="70" t="s">
        <v>2716</v>
      </c>
      <c r="G338" s="70" t="s">
        <v>2022</v>
      </c>
    </row>
    <row r="339" spans="1:7" ht="77.25" x14ac:dyDescent="0.25">
      <c r="A339" s="70" t="s">
        <v>2717</v>
      </c>
      <c r="B339" s="71">
        <v>28.65</v>
      </c>
      <c r="C339" s="70" t="s">
        <v>2669</v>
      </c>
      <c r="D339" s="70">
        <v>20181120</v>
      </c>
      <c r="E339" s="71">
        <v>28.65</v>
      </c>
      <c r="F339" s="70" t="s">
        <v>2718</v>
      </c>
      <c r="G339" s="70" t="s">
        <v>2022</v>
      </c>
    </row>
    <row r="340" spans="1:7" ht="64.5" x14ac:dyDescent="0.25">
      <c r="A340" s="70" t="s">
        <v>2719</v>
      </c>
      <c r="B340" s="71">
        <v>5.55</v>
      </c>
      <c r="C340" s="70" t="s">
        <v>760</v>
      </c>
      <c r="D340" s="70">
        <v>20181120</v>
      </c>
      <c r="E340" s="71">
        <v>5.55</v>
      </c>
      <c r="F340" s="70" t="s">
        <v>2720</v>
      </c>
      <c r="G340" s="70" t="s">
        <v>2025</v>
      </c>
    </row>
    <row r="341" spans="1:7" ht="64.5" x14ac:dyDescent="0.25">
      <c r="A341" s="70" t="s">
        <v>2721</v>
      </c>
      <c r="B341" s="71">
        <v>233.02</v>
      </c>
      <c r="C341" s="70" t="s">
        <v>2722</v>
      </c>
      <c r="D341" s="70">
        <v>20181121</v>
      </c>
      <c r="E341" s="71">
        <v>233.02</v>
      </c>
      <c r="F341" s="70" t="s">
        <v>2723</v>
      </c>
      <c r="G341" s="70" t="s">
        <v>2724</v>
      </c>
    </row>
    <row r="342" spans="1:7" ht="64.5" x14ac:dyDescent="0.25">
      <c r="A342" s="70" t="s">
        <v>2725</v>
      </c>
      <c r="B342" s="71">
        <v>455</v>
      </c>
      <c r="C342" s="70" t="s">
        <v>2726</v>
      </c>
      <c r="D342" s="70">
        <v>20181121</v>
      </c>
      <c r="E342" s="71">
        <v>455</v>
      </c>
      <c r="F342" s="70" t="s">
        <v>2727</v>
      </c>
      <c r="G342" s="70" t="s">
        <v>2728</v>
      </c>
    </row>
    <row r="343" spans="1:7" ht="51.75" x14ac:dyDescent="0.25">
      <c r="A343" s="70" t="s">
        <v>2729</v>
      </c>
      <c r="B343" s="71">
        <v>336.05</v>
      </c>
      <c r="C343" s="70" t="s">
        <v>247</v>
      </c>
      <c r="D343" s="70">
        <v>20181123</v>
      </c>
      <c r="E343" s="71">
        <v>336.05</v>
      </c>
      <c r="F343" s="70" t="s">
        <v>2730</v>
      </c>
      <c r="G343" s="70" t="s">
        <v>2022</v>
      </c>
    </row>
    <row r="344" spans="1:7" ht="90" x14ac:dyDescent="0.25">
      <c r="A344" s="70" t="s">
        <v>2731</v>
      </c>
      <c r="B344" s="71">
        <v>115.3</v>
      </c>
      <c r="C344" s="70" t="s">
        <v>2669</v>
      </c>
      <c r="D344" s="70">
        <v>20181123</v>
      </c>
      <c r="E344" s="71">
        <v>115.3</v>
      </c>
      <c r="F344" s="70" t="s">
        <v>2732</v>
      </c>
      <c r="G344" s="70" t="s">
        <v>2022</v>
      </c>
    </row>
    <row r="345" spans="1:7" ht="90" x14ac:dyDescent="0.25">
      <c r="A345" s="70" t="s">
        <v>2733</v>
      </c>
      <c r="B345" s="71">
        <v>133.1</v>
      </c>
      <c r="C345" s="70" t="s">
        <v>2734</v>
      </c>
      <c r="D345" s="70">
        <v>20181123</v>
      </c>
      <c r="E345" s="71">
        <v>133.1</v>
      </c>
      <c r="F345" s="70" t="s">
        <v>2735</v>
      </c>
      <c r="G345" s="70" t="s">
        <v>2029</v>
      </c>
    </row>
    <row r="346" spans="1:7" ht="64.5" x14ac:dyDescent="0.25">
      <c r="A346" s="70" t="s">
        <v>2736</v>
      </c>
      <c r="B346" s="71">
        <v>125.3</v>
      </c>
      <c r="C346" s="70" t="s">
        <v>2737</v>
      </c>
      <c r="D346" s="70">
        <v>20181127</v>
      </c>
      <c r="E346" s="71">
        <v>125.3</v>
      </c>
      <c r="F346" s="70" t="s">
        <v>2738</v>
      </c>
      <c r="G346" s="70" t="s">
        <v>2022</v>
      </c>
    </row>
    <row r="347" spans="1:7" ht="39" x14ac:dyDescent="0.25">
      <c r="A347" s="70" t="s">
        <v>2739</v>
      </c>
      <c r="B347" s="71">
        <v>420.9</v>
      </c>
      <c r="C347" s="70" t="s">
        <v>2740</v>
      </c>
      <c r="D347" s="70">
        <v>20181127</v>
      </c>
      <c r="E347" s="71">
        <v>420.9</v>
      </c>
      <c r="F347" s="70" t="s">
        <v>2741</v>
      </c>
      <c r="G347" s="70" t="s">
        <v>2157</v>
      </c>
    </row>
    <row r="348" spans="1:7" ht="77.25" x14ac:dyDescent="0.25">
      <c r="A348" s="70" t="s">
        <v>2742</v>
      </c>
      <c r="B348" s="71">
        <v>139.55000000000001</v>
      </c>
      <c r="C348" s="70" t="s">
        <v>2264</v>
      </c>
      <c r="D348" s="70">
        <v>20181129</v>
      </c>
      <c r="E348" s="71">
        <v>139.55000000000001</v>
      </c>
      <c r="F348" s="70" t="s">
        <v>2743</v>
      </c>
      <c r="G348" s="70" t="s">
        <v>2022</v>
      </c>
    </row>
    <row r="349" spans="1:7" ht="39" x14ac:dyDescent="0.25">
      <c r="A349" s="70" t="s">
        <v>2744</v>
      </c>
      <c r="B349" s="71">
        <v>3600</v>
      </c>
      <c r="C349" s="70" t="s">
        <v>2745</v>
      </c>
      <c r="D349" s="70">
        <v>20180101</v>
      </c>
      <c r="E349" s="71">
        <v>3600</v>
      </c>
      <c r="F349" s="70" t="s">
        <v>2746</v>
      </c>
      <c r="G349" s="70" t="s">
        <v>2747</v>
      </c>
    </row>
    <row r="350" spans="1:7" ht="39" x14ac:dyDescent="0.25">
      <c r="A350" s="70" t="s">
        <v>2748</v>
      </c>
      <c r="B350" s="71">
        <v>5150.13</v>
      </c>
      <c r="C350" s="70" t="s">
        <v>359</v>
      </c>
      <c r="D350" s="70">
        <v>20180101</v>
      </c>
      <c r="E350" s="71">
        <v>5150.13</v>
      </c>
      <c r="F350" s="70" t="s">
        <v>2005</v>
      </c>
      <c r="G350" s="70" t="s">
        <v>2749</v>
      </c>
    </row>
    <row r="351" spans="1:7" ht="26.25" x14ac:dyDescent="0.25">
      <c r="A351" s="70" t="s">
        <v>2750</v>
      </c>
      <c r="B351" s="71">
        <v>588.19000000000005</v>
      </c>
      <c r="C351" s="70" t="s">
        <v>1541</v>
      </c>
      <c r="D351" s="70">
        <v>20181203</v>
      </c>
      <c r="E351" s="71">
        <v>588.19000000000005</v>
      </c>
      <c r="F351" s="70" t="s">
        <v>2751</v>
      </c>
      <c r="G351" s="70" t="s">
        <v>2025</v>
      </c>
    </row>
    <row r="352" spans="1:7" ht="39" x14ac:dyDescent="0.25">
      <c r="A352" s="70" t="s">
        <v>2752</v>
      </c>
      <c r="B352" s="71">
        <v>272.14</v>
      </c>
      <c r="C352" s="70" t="s">
        <v>1541</v>
      </c>
      <c r="D352" s="70">
        <v>20181203</v>
      </c>
      <c r="E352" s="71">
        <v>272.14</v>
      </c>
      <c r="F352" s="70" t="s">
        <v>2753</v>
      </c>
      <c r="G352" s="70" t="s">
        <v>2025</v>
      </c>
    </row>
    <row r="353" spans="1:7" ht="39" x14ac:dyDescent="0.25">
      <c r="A353" s="70" t="s">
        <v>2754</v>
      </c>
      <c r="B353" s="71">
        <v>568.79999999999995</v>
      </c>
      <c r="C353" s="70" t="s">
        <v>2392</v>
      </c>
      <c r="D353" s="70">
        <v>20181203</v>
      </c>
      <c r="E353" s="71">
        <v>568.79999999999995</v>
      </c>
      <c r="F353" s="70" t="s">
        <v>2755</v>
      </c>
      <c r="G353" s="70" t="s">
        <v>2025</v>
      </c>
    </row>
    <row r="354" spans="1:7" ht="39" x14ac:dyDescent="0.25">
      <c r="A354" s="70" t="s">
        <v>2756</v>
      </c>
      <c r="B354" s="71">
        <v>101.3</v>
      </c>
      <c r="C354" s="70" t="s">
        <v>1541</v>
      </c>
      <c r="D354" s="70">
        <v>20181203</v>
      </c>
      <c r="E354" s="71">
        <v>101.3</v>
      </c>
      <c r="F354" s="70" t="s">
        <v>2757</v>
      </c>
      <c r="G354" s="70" t="s">
        <v>2025</v>
      </c>
    </row>
    <row r="355" spans="1:7" ht="39" x14ac:dyDescent="0.25">
      <c r="A355" s="70" t="s">
        <v>2758</v>
      </c>
      <c r="B355" s="71">
        <v>436.33</v>
      </c>
      <c r="C355" s="70" t="s">
        <v>1541</v>
      </c>
      <c r="D355" s="70">
        <v>20181203</v>
      </c>
      <c r="E355" s="71">
        <v>436.33</v>
      </c>
      <c r="F355" s="70" t="s">
        <v>2759</v>
      </c>
      <c r="G355" s="70" t="s">
        <v>2025</v>
      </c>
    </row>
    <row r="356" spans="1:7" ht="39" x14ac:dyDescent="0.25">
      <c r="A356" s="70" t="s">
        <v>2760</v>
      </c>
      <c r="B356" s="71">
        <v>353.09</v>
      </c>
      <c r="C356" s="70" t="s">
        <v>2392</v>
      </c>
      <c r="D356" s="70">
        <v>20181203</v>
      </c>
      <c r="E356" s="71">
        <v>353.09</v>
      </c>
      <c r="F356" s="70" t="s">
        <v>2761</v>
      </c>
      <c r="G356" s="70" t="s">
        <v>2025</v>
      </c>
    </row>
    <row r="357" spans="1:7" ht="39" x14ac:dyDescent="0.25">
      <c r="A357" s="70" t="s">
        <v>2762</v>
      </c>
      <c r="B357" s="71">
        <v>263.83999999999997</v>
      </c>
      <c r="C357" s="70" t="s">
        <v>1541</v>
      </c>
      <c r="D357" s="70">
        <v>20181203</v>
      </c>
      <c r="E357" s="71">
        <v>263.83999999999997</v>
      </c>
      <c r="F357" s="70" t="s">
        <v>2763</v>
      </c>
      <c r="G357" s="70" t="s">
        <v>2025</v>
      </c>
    </row>
    <row r="358" spans="1:7" ht="39" x14ac:dyDescent="0.25">
      <c r="A358" s="70" t="s">
        <v>2764</v>
      </c>
      <c r="B358" s="71">
        <v>133.30000000000001</v>
      </c>
      <c r="C358" s="70" t="s">
        <v>2106</v>
      </c>
      <c r="D358" s="70">
        <v>20181203</v>
      </c>
      <c r="E358" s="71">
        <v>133.30000000000001</v>
      </c>
      <c r="F358" s="70" t="s">
        <v>2765</v>
      </c>
      <c r="G358" s="70" t="s">
        <v>2022</v>
      </c>
    </row>
    <row r="359" spans="1:7" ht="39" x14ac:dyDescent="0.25">
      <c r="A359" s="70" t="s">
        <v>2766</v>
      </c>
      <c r="B359" s="71">
        <v>300</v>
      </c>
      <c r="C359" s="70" t="s">
        <v>2767</v>
      </c>
      <c r="D359" s="70">
        <v>20181204</v>
      </c>
      <c r="E359" s="71">
        <v>300</v>
      </c>
      <c r="F359" s="70" t="s">
        <v>2768</v>
      </c>
      <c r="G359" s="70" t="s">
        <v>2333</v>
      </c>
    </row>
    <row r="360" spans="1:7" ht="39" x14ac:dyDescent="0.25">
      <c r="A360" s="70" t="s">
        <v>2769</v>
      </c>
      <c r="B360" s="71">
        <v>300</v>
      </c>
      <c r="C360" s="70" t="s">
        <v>2770</v>
      </c>
      <c r="D360" s="70">
        <v>20181204</v>
      </c>
      <c r="E360" s="71">
        <v>300</v>
      </c>
      <c r="F360" s="70" t="s">
        <v>2768</v>
      </c>
      <c r="G360" s="70" t="s">
        <v>2333</v>
      </c>
    </row>
    <row r="361" spans="1:7" ht="39" x14ac:dyDescent="0.25">
      <c r="A361" s="70" t="s">
        <v>2771</v>
      </c>
      <c r="B361" s="71">
        <v>300</v>
      </c>
      <c r="C361" s="70" t="s">
        <v>2772</v>
      </c>
      <c r="D361" s="70">
        <v>20181204</v>
      </c>
      <c r="E361" s="71">
        <v>300</v>
      </c>
      <c r="F361" s="70" t="s">
        <v>2768</v>
      </c>
      <c r="G361" s="70" t="s">
        <v>2333</v>
      </c>
    </row>
    <row r="362" spans="1:7" ht="39" x14ac:dyDescent="0.25">
      <c r="A362" s="70" t="s">
        <v>2773</v>
      </c>
      <c r="B362" s="71">
        <v>300</v>
      </c>
      <c r="C362" s="70" t="s">
        <v>2774</v>
      </c>
      <c r="D362" s="70">
        <v>20181204</v>
      </c>
      <c r="E362" s="71">
        <v>300</v>
      </c>
      <c r="F362" s="70" t="s">
        <v>2768</v>
      </c>
      <c r="G362" s="70" t="s">
        <v>2333</v>
      </c>
    </row>
    <row r="363" spans="1:7" ht="39" x14ac:dyDescent="0.25">
      <c r="A363" s="70" t="s">
        <v>2775</v>
      </c>
      <c r="B363" s="71">
        <v>300</v>
      </c>
      <c r="C363" s="70" t="s">
        <v>2776</v>
      </c>
      <c r="D363" s="70">
        <v>20181204</v>
      </c>
      <c r="E363" s="71">
        <v>300</v>
      </c>
      <c r="F363" s="70" t="s">
        <v>2768</v>
      </c>
      <c r="G363" s="70" t="s">
        <v>2333</v>
      </c>
    </row>
    <row r="364" spans="1:7" ht="39" x14ac:dyDescent="0.25">
      <c r="A364" s="70" t="s">
        <v>2777</v>
      </c>
      <c r="B364" s="71">
        <v>300</v>
      </c>
      <c r="C364" s="70" t="s">
        <v>2778</v>
      </c>
      <c r="D364" s="70">
        <v>20181204</v>
      </c>
      <c r="E364" s="71">
        <v>300</v>
      </c>
      <c r="F364" s="70" t="s">
        <v>2768</v>
      </c>
      <c r="G364" s="70" t="s">
        <v>2333</v>
      </c>
    </row>
    <row r="365" spans="1:7" ht="39" x14ac:dyDescent="0.25">
      <c r="A365" s="70" t="s">
        <v>2779</v>
      </c>
      <c r="B365" s="71">
        <v>300</v>
      </c>
      <c r="C365" s="70" t="s">
        <v>2780</v>
      </c>
      <c r="D365" s="70">
        <v>20181204</v>
      </c>
      <c r="E365" s="71">
        <v>300</v>
      </c>
      <c r="F365" s="70" t="s">
        <v>2768</v>
      </c>
      <c r="G365" s="70" t="s">
        <v>2333</v>
      </c>
    </row>
    <row r="366" spans="1:7" ht="39" x14ac:dyDescent="0.25">
      <c r="A366" s="70" t="s">
        <v>2781</v>
      </c>
      <c r="B366" s="71">
        <v>300</v>
      </c>
      <c r="C366" s="70" t="s">
        <v>2782</v>
      </c>
      <c r="D366" s="70">
        <v>20181204</v>
      </c>
      <c r="E366" s="71">
        <v>300</v>
      </c>
      <c r="F366" s="70" t="s">
        <v>2768</v>
      </c>
      <c r="G366" s="70" t="s">
        <v>2333</v>
      </c>
    </row>
    <row r="367" spans="1:7" ht="39" x14ac:dyDescent="0.25">
      <c r="A367" s="70" t="s">
        <v>2783</v>
      </c>
      <c r="B367" s="71">
        <v>300</v>
      </c>
      <c r="C367" s="70" t="s">
        <v>2784</v>
      </c>
      <c r="D367" s="70">
        <v>20181204</v>
      </c>
      <c r="E367" s="71">
        <v>300</v>
      </c>
      <c r="F367" s="70" t="s">
        <v>2768</v>
      </c>
      <c r="G367" s="70" t="s">
        <v>2333</v>
      </c>
    </row>
    <row r="368" spans="1:7" ht="39" x14ac:dyDescent="0.25">
      <c r="A368" s="70" t="s">
        <v>2785</v>
      </c>
      <c r="B368" s="71">
        <v>300</v>
      </c>
      <c r="C368" s="70" t="s">
        <v>2786</v>
      </c>
      <c r="D368" s="70">
        <v>20181204</v>
      </c>
      <c r="E368" s="71">
        <v>300</v>
      </c>
      <c r="F368" s="70" t="s">
        <v>2768</v>
      </c>
      <c r="G368" s="70" t="s">
        <v>2333</v>
      </c>
    </row>
    <row r="369" spans="1:7" ht="39" x14ac:dyDescent="0.25">
      <c r="A369" s="70" t="s">
        <v>2787</v>
      </c>
      <c r="B369" s="71">
        <v>300</v>
      </c>
      <c r="C369" s="70" t="s">
        <v>2788</v>
      </c>
      <c r="D369" s="70">
        <v>20181204</v>
      </c>
      <c r="E369" s="71">
        <v>300</v>
      </c>
      <c r="F369" s="70" t="s">
        <v>2768</v>
      </c>
      <c r="G369" s="70" t="s">
        <v>2333</v>
      </c>
    </row>
    <row r="370" spans="1:7" ht="39" x14ac:dyDescent="0.25">
      <c r="A370" s="70" t="s">
        <v>2789</v>
      </c>
      <c r="B370" s="71">
        <v>300</v>
      </c>
      <c r="C370" s="70" t="s">
        <v>2790</v>
      </c>
      <c r="D370" s="70">
        <v>20181204</v>
      </c>
      <c r="E370" s="71">
        <v>300</v>
      </c>
      <c r="F370" s="70" t="s">
        <v>2768</v>
      </c>
      <c r="G370" s="70" t="s">
        <v>2333</v>
      </c>
    </row>
    <row r="371" spans="1:7" ht="39" x14ac:dyDescent="0.25">
      <c r="A371" s="70" t="s">
        <v>2791</v>
      </c>
      <c r="B371" s="71">
        <v>300</v>
      </c>
      <c r="C371" s="70" t="s">
        <v>2792</v>
      </c>
      <c r="D371" s="70">
        <v>20181204</v>
      </c>
      <c r="E371" s="71">
        <v>300</v>
      </c>
      <c r="F371" s="70" t="s">
        <v>2768</v>
      </c>
      <c r="G371" s="70" t="s">
        <v>2333</v>
      </c>
    </row>
    <row r="372" spans="1:7" ht="39" x14ac:dyDescent="0.25">
      <c r="A372" s="70" t="s">
        <v>2793</v>
      </c>
      <c r="B372" s="71">
        <v>300</v>
      </c>
      <c r="C372" s="70" t="s">
        <v>2794</v>
      </c>
      <c r="D372" s="70">
        <v>20181204</v>
      </c>
      <c r="E372" s="71">
        <v>300</v>
      </c>
      <c r="F372" s="70" t="s">
        <v>2768</v>
      </c>
      <c r="G372" s="70" t="s">
        <v>2333</v>
      </c>
    </row>
    <row r="373" spans="1:7" ht="39" x14ac:dyDescent="0.25">
      <c r="A373" s="70" t="s">
        <v>2795</v>
      </c>
      <c r="B373" s="71">
        <v>300</v>
      </c>
      <c r="C373" s="70" t="s">
        <v>2796</v>
      </c>
      <c r="D373" s="70">
        <v>20181204</v>
      </c>
      <c r="E373" s="71">
        <v>300</v>
      </c>
      <c r="F373" s="70" t="s">
        <v>2768</v>
      </c>
      <c r="G373" s="70" t="s">
        <v>2333</v>
      </c>
    </row>
    <row r="374" spans="1:7" ht="39" x14ac:dyDescent="0.25">
      <c r="A374" s="70" t="s">
        <v>2797</v>
      </c>
      <c r="B374" s="71">
        <v>300</v>
      </c>
      <c r="C374" s="70" t="s">
        <v>2798</v>
      </c>
      <c r="D374" s="70">
        <v>20181204</v>
      </c>
      <c r="E374" s="71">
        <v>300</v>
      </c>
      <c r="F374" s="70" t="s">
        <v>2768</v>
      </c>
      <c r="G374" s="70" t="s">
        <v>2333</v>
      </c>
    </row>
    <row r="375" spans="1:7" ht="39" x14ac:dyDescent="0.25">
      <c r="A375" s="70" t="s">
        <v>2799</v>
      </c>
      <c r="B375" s="71">
        <v>300</v>
      </c>
      <c r="C375" s="70" t="s">
        <v>2800</v>
      </c>
      <c r="D375" s="70">
        <v>20181204</v>
      </c>
      <c r="E375" s="71">
        <v>300</v>
      </c>
      <c r="F375" s="70" t="s">
        <v>2768</v>
      </c>
      <c r="G375" s="70" t="s">
        <v>2333</v>
      </c>
    </row>
    <row r="376" spans="1:7" ht="39" x14ac:dyDescent="0.25">
      <c r="A376" s="70" t="s">
        <v>2801</v>
      </c>
      <c r="B376" s="71">
        <v>300</v>
      </c>
      <c r="C376" s="70" t="s">
        <v>2802</v>
      </c>
      <c r="D376" s="70">
        <v>20181204</v>
      </c>
      <c r="E376" s="71">
        <v>300</v>
      </c>
      <c r="F376" s="70" t="s">
        <v>2768</v>
      </c>
      <c r="G376" s="70" t="s">
        <v>2333</v>
      </c>
    </row>
    <row r="377" spans="1:7" ht="39" x14ac:dyDescent="0.25">
      <c r="A377" s="70" t="s">
        <v>2803</v>
      </c>
      <c r="B377" s="71">
        <v>300</v>
      </c>
      <c r="C377" s="70" t="s">
        <v>2804</v>
      </c>
      <c r="D377" s="70">
        <v>20181204</v>
      </c>
      <c r="E377" s="71">
        <v>300</v>
      </c>
      <c r="F377" s="70" t="s">
        <v>2768</v>
      </c>
      <c r="G377" s="70" t="s">
        <v>2333</v>
      </c>
    </row>
    <row r="378" spans="1:7" ht="39" x14ac:dyDescent="0.25">
      <c r="A378" s="70" t="s">
        <v>2805</v>
      </c>
      <c r="B378" s="71">
        <v>300</v>
      </c>
      <c r="C378" s="70" t="s">
        <v>2806</v>
      </c>
      <c r="D378" s="70">
        <v>20181204</v>
      </c>
      <c r="E378" s="71">
        <v>300</v>
      </c>
      <c r="F378" s="70" t="s">
        <v>2768</v>
      </c>
      <c r="G378" s="70" t="s">
        <v>2333</v>
      </c>
    </row>
    <row r="379" spans="1:7" ht="39" x14ac:dyDescent="0.25">
      <c r="A379" s="70" t="s">
        <v>2807</v>
      </c>
      <c r="B379" s="71">
        <v>300</v>
      </c>
      <c r="C379" s="70" t="s">
        <v>2808</v>
      </c>
      <c r="D379" s="70">
        <v>20181204</v>
      </c>
      <c r="E379" s="71">
        <v>300</v>
      </c>
      <c r="F379" s="70" t="s">
        <v>2768</v>
      </c>
      <c r="G379" s="70" t="s">
        <v>2333</v>
      </c>
    </row>
    <row r="380" spans="1:7" ht="39" x14ac:dyDescent="0.25">
      <c r="A380" s="70" t="s">
        <v>2809</v>
      </c>
      <c r="B380" s="71">
        <v>300</v>
      </c>
      <c r="C380" s="70" t="s">
        <v>2810</v>
      </c>
      <c r="D380" s="70">
        <v>20181204</v>
      </c>
      <c r="E380" s="71">
        <v>300</v>
      </c>
      <c r="F380" s="70" t="s">
        <v>2768</v>
      </c>
      <c r="G380" s="70" t="s">
        <v>2333</v>
      </c>
    </row>
    <row r="381" spans="1:7" ht="39" x14ac:dyDescent="0.25">
      <c r="A381" s="70" t="s">
        <v>2811</v>
      </c>
      <c r="B381" s="71">
        <v>300</v>
      </c>
      <c r="C381" s="70" t="s">
        <v>2812</v>
      </c>
      <c r="D381" s="70">
        <v>20181204</v>
      </c>
      <c r="E381" s="71">
        <v>300</v>
      </c>
      <c r="F381" s="70" t="s">
        <v>2768</v>
      </c>
      <c r="G381" s="70" t="s">
        <v>2333</v>
      </c>
    </row>
    <row r="382" spans="1:7" ht="39" x14ac:dyDescent="0.25">
      <c r="A382" s="70" t="s">
        <v>2813</v>
      </c>
      <c r="B382" s="71">
        <v>300</v>
      </c>
      <c r="C382" s="70" t="s">
        <v>2814</v>
      </c>
      <c r="D382" s="70">
        <v>20181204</v>
      </c>
      <c r="E382" s="71">
        <v>300</v>
      </c>
      <c r="F382" s="70" t="s">
        <v>2768</v>
      </c>
      <c r="G382" s="70" t="s">
        <v>2333</v>
      </c>
    </row>
    <row r="383" spans="1:7" ht="39" x14ac:dyDescent="0.25">
      <c r="A383" s="70" t="s">
        <v>2815</v>
      </c>
      <c r="B383" s="71">
        <v>300</v>
      </c>
      <c r="C383" s="70" t="s">
        <v>2816</v>
      </c>
      <c r="D383" s="70">
        <v>20181204</v>
      </c>
      <c r="E383" s="71">
        <v>300</v>
      </c>
      <c r="F383" s="70" t="s">
        <v>2768</v>
      </c>
      <c r="G383" s="70" t="s">
        <v>2333</v>
      </c>
    </row>
    <row r="384" spans="1:7" ht="39" x14ac:dyDescent="0.25">
      <c r="A384" s="70" t="s">
        <v>2817</v>
      </c>
      <c r="B384" s="71">
        <v>300</v>
      </c>
      <c r="C384" s="70" t="s">
        <v>2818</v>
      </c>
      <c r="D384" s="70">
        <v>20181204</v>
      </c>
      <c r="E384" s="71">
        <v>300</v>
      </c>
      <c r="F384" s="70" t="s">
        <v>2768</v>
      </c>
      <c r="G384" s="70" t="s">
        <v>2333</v>
      </c>
    </row>
    <row r="385" spans="1:7" ht="39" x14ac:dyDescent="0.25">
      <c r="A385" s="70" t="s">
        <v>2819</v>
      </c>
      <c r="B385" s="71">
        <v>300</v>
      </c>
      <c r="C385" s="70" t="s">
        <v>2820</v>
      </c>
      <c r="D385" s="70">
        <v>20181204</v>
      </c>
      <c r="E385" s="71">
        <v>300</v>
      </c>
      <c r="F385" s="70" t="s">
        <v>2768</v>
      </c>
      <c r="G385" s="70" t="s">
        <v>2333</v>
      </c>
    </row>
    <row r="386" spans="1:7" ht="39" x14ac:dyDescent="0.25">
      <c r="A386" s="70" t="s">
        <v>2821</v>
      </c>
      <c r="B386" s="71">
        <v>300</v>
      </c>
      <c r="C386" s="70" t="s">
        <v>2822</v>
      </c>
      <c r="D386" s="70">
        <v>20181204</v>
      </c>
      <c r="E386" s="71">
        <v>300</v>
      </c>
      <c r="F386" s="70" t="s">
        <v>2768</v>
      </c>
      <c r="G386" s="70" t="s">
        <v>2333</v>
      </c>
    </row>
    <row r="387" spans="1:7" ht="39" x14ac:dyDescent="0.25">
      <c r="A387" s="70" t="s">
        <v>2823</v>
      </c>
      <c r="B387" s="71">
        <v>300</v>
      </c>
      <c r="C387" s="70" t="s">
        <v>2824</v>
      </c>
      <c r="D387" s="70">
        <v>20181204</v>
      </c>
      <c r="E387" s="71">
        <v>300</v>
      </c>
      <c r="F387" s="70" t="s">
        <v>2768</v>
      </c>
      <c r="G387" s="70" t="s">
        <v>2333</v>
      </c>
    </row>
    <row r="388" spans="1:7" ht="39" x14ac:dyDescent="0.25">
      <c r="A388" s="70" t="s">
        <v>2825</v>
      </c>
      <c r="B388" s="71">
        <v>300</v>
      </c>
      <c r="C388" s="70" t="s">
        <v>2826</v>
      </c>
      <c r="D388" s="70">
        <v>20181204</v>
      </c>
      <c r="E388" s="71">
        <v>300</v>
      </c>
      <c r="F388" s="70" t="s">
        <v>2768</v>
      </c>
      <c r="G388" s="70" t="s">
        <v>2333</v>
      </c>
    </row>
    <row r="389" spans="1:7" ht="39" x14ac:dyDescent="0.25">
      <c r="A389" s="70" t="s">
        <v>2827</v>
      </c>
      <c r="B389" s="71">
        <v>300</v>
      </c>
      <c r="C389" s="70" t="s">
        <v>2828</v>
      </c>
      <c r="D389" s="70">
        <v>20181204</v>
      </c>
      <c r="E389" s="71">
        <v>300</v>
      </c>
      <c r="F389" s="70" t="s">
        <v>2768</v>
      </c>
      <c r="G389" s="70" t="s">
        <v>2333</v>
      </c>
    </row>
    <row r="390" spans="1:7" ht="39" x14ac:dyDescent="0.25">
      <c r="A390" s="70" t="s">
        <v>2829</v>
      </c>
      <c r="B390" s="71">
        <v>300</v>
      </c>
      <c r="C390" s="70" t="s">
        <v>2830</v>
      </c>
      <c r="D390" s="70">
        <v>20181204</v>
      </c>
      <c r="E390" s="71">
        <v>300</v>
      </c>
      <c r="F390" s="70" t="s">
        <v>2768</v>
      </c>
      <c r="G390" s="70" t="s">
        <v>2333</v>
      </c>
    </row>
    <row r="391" spans="1:7" ht="39" x14ac:dyDescent="0.25">
      <c r="A391" s="70" t="s">
        <v>2831</v>
      </c>
      <c r="B391" s="71">
        <v>300</v>
      </c>
      <c r="C391" s="70" t="s">
        <v>2832</v>
      </c>
      <c r="D391" s="70">
        <v>20181204</v>
      </c>
      <c r="E391" s="71">
        <v>300</v>
      </c>
      <c r="F391" s="70" t="s">
        <v>2768</v>
      </c>
      <c r="G391" s="70" t="s">
        <v>2333</v>
      </c>
    </row>
    <row r="392" spans="1:7" ht="39" x14ac:dyDescent="0.25">
      <c r="A392" s="70" t="s">
        <v>2833</v>
      </c>
      <c r="B392" s="71">
        <v>300</v>
      </c>
      <c r="C392" s="70" t="s">
        <v>2834</v>
      </c>
      <c r="D392" s="70">
        <v>20181204</v>
      </c>
      <c r="E392" s="71">
        <v>300</v>
      </c>
      <c r="F392" s="70" t="s">
        <v>2768</v>
      </c>
      <c r="G392" s="70" t="s">
        <v>2333</v>
      </c>
    </row>
    <row r="393" spans="1:7" ht="39" x14ac:dyDescent="0.25">
      <c r="A393" s="70" t="s">
        <v>2835</v>
      </c>
      <c r="B393" s="71">
        <v>300</v>
      </c>
      <c r="C393" s="70" t="s">
        <v>2836</v>
      </c>
      <c r="D393" s="70">
        <v>20181204</v>
      </c>
      <c r="E393" s="71">
        <v>300</v>
      </c>
      <c r="F393" s="70" t="s">
        <v>2768</v>
      </c>
      <c r="G393" s="70" t="s">
        <v>2333</v>
      </c>
    </row>
    <row r="394" spans="1:7" ht="39" x14ac:dyDescent="0.25">
      <c r="A394" s="70" t="s">
        <v>2837</v>
      </c>
      <c r="B394" s="71">
        <v>300</v>
      </c>
      <c r="C394" s="70" t="s">
        <v>2838</v>
      </c>
      <c r="D394" s="70">
        <v>20181204</v>
      </c>
      <c r="E394" s="71">
        <v>300</v>
      </c>
      <c r="F394" s="70" t="s">
        <v>2768</v>
      </c>
      <c r="G394" s="70" t="s">
        <v>2333</v>
      </c>
    </row>
    <row r="395" spans="1:7" ht="39" x14ac:dyDescent="0.25">
      <c r="A395" s="70" t="s">
        <v>2839</v>
      </c>
      <c r="B395" s="71">
        <v>300</v>
      </c>
      <c r="C395" s="70" t="s">
        <v>2840</v>
      </c>
      <c r="D395" s="70">
        <v>20181204</v>
      </c>
      <c r="E395" s="71">
        <v>300</v>
      </c>
      <c r="F395" s="70" t="s">
        <v>2768</v>
      </c>
      <c r="G395" s="70" t="s">
        <v>2333</v>
      </c>
    </row>
    <row r="396" spans="1:7" ht="39" x14ac:dyDescent="0.25">
      <c r="A396" s="70" t="s">
        <v>2841</v>
      </c>
      <c r="B396" s="71">
        <v>300</v>
      </c>
      <c r="C396" s="70" t="s">
        <v>2842</v>
      </c>
      <c r="D396" s="70">
        <v>20181204</v>
      </c>
      <c r="E396" s="71">
        <v>300</v>
      </c>
      <c r="F396" s="70" t="s">
        <v>2768</v>
      </c>
      <c r="G396" s="70" t="s">
        <v>2333</v>
      </c>
    </row>
    <row r="397" spans="1:7" ht="39" x14ac:dyDescent="0.25">
      <c r="A397" s="70" t="s">
        <v>2843</v>
      </c>
      <c r="B397" s="71">
        <v>300</v>
      </c>
      <c r="C397" s="70" t="s">
        <v>2844</v>
      </c>
      <c r="D397" s="70">
        <v>20181204</v>
      </c>
      <c r="E397" s="71">
        <v>300</v>
      </c>
      <c r="F397" s="70" t="s">
        <v>2768</v>
      </c>
      <c r="G397" s="70" t="s">
        <v>2333</v>
      </c>
    </row>
    <row r="398" spans="1:7" ht="39" x14ac:dyDescent="0.25">
      <c r="A398" s="70" t="s">
        <v>2845</v>
      </c>
      <c r="B398" s="71">
        <v>300</v>
      </c>
      <c r="C398" s="70" t="s">
        <v>2846</v>
      </c>
      <c r="D398" s="70">
        <v>20181204</v>
      </c>
      <c r="E398" s="71">
        <v>300</v>
      </c>
      <c r="F398" s="70" t="s">
        <v>2768</v>
      </c>
      <c r="G398" s="70" t="s">
        <v>2333</v>
      </c>
    </row>
    <row r="399" spans="1:7" ht="39" x14ac:dyDescent="0.25">
      <c r="A399" s="70" t="s">
        <v>2847</v>
      </c>
      <c r="B399" s="71">
        <v>300</v>
      </c>
      <c r="C399" s="70" t="s">
        <v>2848</v>
      </c>
      <c r="D399" s="70">
        <v>20181204</v>
      </c>
      <c r="E399" s="71">
        <v>300</v>
      </c>
      <c r="F399" s="70" t="s">
        <v>2768</v>
      </c>
      <c r="G399" s="70" t="s">
        <v>2333</v>
      </c>
    </row>
    <row r="400" spans="1:7" ht="39" x14ac:dyDescent="0.25">
      <c r="A400" s="70" t="s">
        <v>2849</v>
      </c>
      <c r="B400" s="71">
        <v>300</v>
      </c>
      <c r="C400" s="70" t="s">
        <v>2850</v>
      </c>
      <c r="D400" s="70">
        <v>20181204</v>
      </c>
      <c r="E400" s="71">
        <v>300</v>
      </c>
      <c r="F400" s="70" t="s">
        <v>2768</v>
      </c>
      <c r="G400" s="70" t="s">
        <v>2333</v>
      </c>
    </row>
    <row r="401" spans="1:7" ht="39" x14ac:dyDescent="0.25">
      <c r="A401" s="70" t="s">
        <v>2851</v>
      </c>
      <c r="B401" s="71">
        <v>300</v>
      </c>
      <c r="C401" s="70" t="s">
        <v>2852</v>
      </c>
      <c r="D401" s="70">
        <v>20181204</v>
      </c>
      <c r="E401" s="71">
        <v>300</v>
      </c>
      <c r="F401" s="70" t="s">
        <v>2768</v>
      </c>
      <c r="G401" s="70" t="s">
        <v>2333</v>
      </c>
    </row>
    <row r="402" spans="1:7" ht="39" x14ac:dyDescent="0.25">
      <c r="A402" s="70" t="s">
        <v>2853</v>
      </c>
      <c r="B402" s="71">
        <v>300</v>
      </c>
      <c r="C402" s="70" t="s">
        <v>2854</v>
      </c>
      <c r="D402" s="70">
        <v>20181204</v>
      </c>
      <c r="E402" s="71">
        <v>300</v>
      </c>
      <c r="F402" s="70" t="s">
        <v>2768</v>
      </c>
      <c r="G402" s="70" t="s">
        <v>2333</v>
      </c>
    </row>
    <row r="403" spans="1:7" ht="39" x14ac:dyDescent="0.25">
      <c r="A403" s="70" t="s">
        <v>2855</v>
      </c>
      <c r="B403" s="71">
        <v>300</v>
      </c>
      <c r="C403" s="70" t="s">
        <v>2856</v>
      </c>
      <c r="D403" s="70">
        <v>20181204</v>
      </c>
      <c r="E403" s="71">
        <v>300</v>
      </c>
      <c r="F403" s="70" t="s">
        <v>2768</v>
      </c>
      <c r="G403" s="70" t="s">
        <v>2333</v>
      </c>
    </row>
    <row r="404" spans="1:7" ht="39" x14ac:dyDescent="0.25">
      <c r="A404" s="70" t="s">
        <v>2857</v>
      </c>
      <c r="B404" s="71">
        <v>300</v>
      </c>
      <c r="C404" s="70" t="s">
        <v>2858</v>
      </c>
      <c r="D404" s="70">
        <v>20181204</v>
      </c>
      <c r="E404" s="71">
        <v>300</v>
      </c>
      <c r="F404" s="70" t="s">
        <v>2768</v>
      </c>
      <c r="G404" s="70" t="s">
        <v>2333</v>
      </c>
    </row>
    <row r="405" spans="1:7" ht="39" x14ac:dyDescent="0.25">
      <c r="A405" s="70" t="s">
        <v>2859</v>
      </c>
      <c r="B405" s="71">
        <v>300</v>
      </c>
      <c r="C405" s="70" t="s">
        <v>2860</v>
      </c>
      <c r="D405" s="70">
        <v>20181204</v>
      </c>
      <c r="E405" s="71">
        <v>300</v>
      </c>
      <c r="F405" s="70" t="s">
        <v>2768</v>
      </c>
      <c r="G405" s="70" t="s">
        <v>2333</v>
      </c>
    </row>
    <row r="406" spans="1:7" ht="39" x14ac:dyDescent="0.25">
      <c r="A406" s="70" t="s">
        <v>2861</v>
      </c>
      <c r="B406" s="71">
        <v>300</v>
      </c>
      <c r="C406" s="70" t="s">
        <v>2862</v>
      </c>
      <c r="D406" s="70">
        <v>20181204</v>
      </c>
      <c r="E406" s="71">
        <v>300</v>
      </c>
      <c r="F406" s="70" t="s">
        <v>2768</v>
      </c>
      <c r="G406" s="70" t="s">
        <v>2333</v>
      </c>
    </row>
    <row r="407" spans="1:7" ht="39" x14ac:dyDescent="0.25">
      <c r="A407" s="70" t="s">
        <v>2863</v>
      </c>
      <c r="B407" s="71">
        <v>300</v>
      </c>
      <c r="C407" s="70" t="s">
        <v>2864</v>
      </c>
      <c r="D407" s="70">
        <v>20181204</v>
      </c>
      <c r="E407" s="71">
        <v>300</v>
      </c>
      <c r="F407" s="70" t="s">
        <v>2768</v>
      </c>
      <c r="G407" s="70" t="s">
        <v>2333</v>
      </c>
    </row>
    <row r="408" spans="1:7" ht="39" x14ac:dyDescent="0.25">
      <c r="A408" s="70" t="s">
        <v>2865</v>
      </c>
      <c r="B408" s="71">
        <v>300</v>
      </c>
      <c r="C408" s="70" t="s">
        <v>2866</v>
      </c>
      <c r="D408" s="70">
        <v>20181204</v>
      </c>
      <c r="E408" s="71">
        <v>300</v>
      </c>
      <c r="F408" s="70" t="s">
        <v>2768</v>
      </c>
      <c r="G408" s="70" t="s">
        <v>2333</v>
      </c>
    </row>
    <row r="409" spans="1:7" ht="39" x14ac:dyDescent="0.25">
      <c r="A409" s="70" t="s">
        <v>2867</v>
      </c>
      <c r="B409" s="71">
        <v>300</v>
      </c>
      <c r="C409" s="70" t="s">
        <v>2868</v>
      </c>
      <c r="D409" s="70">
        <v>20181204</v>
      </c>
      <c r="E409" s="71">
        <v>300</v>
      </c>
      <c r="F409" s="70" t="s">
        <v>2768</v>
      </c>
      <c r="G409" s="70" t="s">
        <v>2333</v>
      </c>
    </row>
    <row r="410" spans="1:7" ht="39" x14ac:dyDescent="0.25">
      <c r="A410" s="70" t="s">
        <v>2869</v>
      </c>
      <c r="B410" s="71">
        <v>300</v>
      </c>
      <c r="C410" s="70" t="s">
        <v>2870</v>
      </c>
      <c r="D410" s="70">
        <v>20181204</v>
      </c>
      <c r="E410" s="71">
        <v>300</v>
      </c>
      <c r="F410" s="70" t="s">
        <v>2768</v>
      </c>
      <c r="G410" s="70" t="s">
        <v>2333</v>
      </c>
    </row>
    <row r="411" spans="1:7" ht="39" x14ac:dyDescent="0.25">
      <c r="A411" s="70" t="s">
        <v>2871</v>
      </c>
      <c r="B411" s="71">
        <v>300</v>
      </c>
      <c r="C411" s="70" t="s">
        <v>2872</v>
      </c>
      <c r="D411" s="70">
        <v>20181204</v>
      </c>
      <c r="E411" s="71">
        <v>300</v>
      </c>
      <c r="F411" s="70" t="s">
        <v>2768</v>
      </c>
      <c r="G411" s="70" t="s">
        <v>2333</v>
      </c>
    </row>
    <row r="412" spans="1:7" ht="39" x14ac:dyDescent="0.25">
      <c r="A412" s="70" t="s">
        <v>2873</v>
      </c>
      <c r="B412" s="71">
        <v>300</v>
      </c>
      <c r="C412" s="70" t="s">
        <v>2874</v>
      </c>
      <c r="D412" s="70">
        <v>20181204</v>
      </c>
      <c r="E412" s="71">
        <v>300</v>
      </c>
      <c r="F412" s="70" t="s">
        <v>2768</v>
      </c>
      <c r="G412" s="70" t="s">
        <v>2333</v>
      </c>
    </row>
    <row r="413" spans="1:7" ht="39" x14ac:dyDescent="0.25">
      <c r="A413" s="70" t="s">
        <v>2875</v>
      </c>
      <c r="B413" s="71">
        <v>300</v>
      </c>
      <c r="C413" s="70" t="s">
        <v>2876</v>
      </c>
      <c r="D413" s="70">
        <v>20181204</v>
      </c>
      <c r="E413" s="71">
        <v>300</v>
      </c>
      <c r="F413" s="70" t="s">
        <v>2768</v>
      </c>
      <c r="G413" s="70" t="s">
        <v>2333</v>
      </c>
    </row>
    <row r="414" spans="1:7" ht="39" x14ac:dyDescent="0.25">
      <c r="A414" s="70" t="s">
        <v>2877</v>
      </c>
      <c r="B414" s="71">
        <v>300</v>
      </c>
      <c r="C414" s="70" t="s">
        <v>2878</v>
      </c>
      <c r="D414" s="70">
        <v>20181204</v>
      </c>
      <c r="E414" s="71">
        <v>300</v>
      </c>
      <c r="F414" s="70" t="s">
        <v>2768</v>
      </c>
      <c r="G414" s="70" t="s">
        <v>2333</v>
      </c>
    </row>
    <row r="415" spans="1:7" ht="39" x14ac:dyDescent="0.25">
      <c r="A415" s="70" t="s">
        <v>2879</v>
      </c>
      <c r="B415" s="71">
        <v>300</v>
      </c>
      <c r="C415" s="70" t="s">
        <v>2880</v>
      </c>
      <c r="D415" s="70">
        <v>20181204</v>
      </c>
      <c r="E415" s="71">
        <v>300</v>
      </c>
      <c r="F415" s="70" t="s">
        <v>2768</v>
      </c>
      <c r="G415" s="70" t="s">
        <v>2333</v>
      </c>
    </row>
    <row r="416" spans="1:7" ht="39" x14ac:dyDescent="0.25">
      <c r="A416" s="70" t="s">
        <v>2881</v>
      </c>
      <c r="B416" s="71">
        <v>300</v>
      </c>
      <c r="C416" s="70" t="s">
        <v>2882</v>
      </c>
      <c r="D416" s="70">
        <v>20181204</v>
      </c>
      <c r="E416" s="71">
        <v>300</v>
      </c>
      <c r="F416" s="70" t="s">
        <v>2768</v>
      </c>
      <c r="G416" s="70" t="s">
        <v>2333</v>
      </c>
    </row>
    <row r="417" spans="1:7" ht="39" x14ac:dyDescent="0.25">
      <c r="A417" s="70" t="s">
        <v>2883</v>
      </c>
      <c r="B417" s="71">
        <v>300</v>
      </c>
      <c r="C417" s="70" t="s">
        <v>2884</v>
      </c>
      <c r="D417" s="70">
        <v>20181204</v>
      </c>
      <c r="E417" s="71">
        <v>300</v>
      </c>
      <c r="F417" s="70" t="s">
        <v>2768</v>
      </c>
      <c r="G417" s="70" t="s">
        <v>2333</v>
      </c>
    </row>
    <row r="418" spans="1:7" ht="39" x14ac:dyDescent="0.25">
      <c r="A418" s="70" t="s">
        <v>2885</v>
      </c>
      <c r="B418" s="71">
        <v>300</v>
      </c>
      <c r="C418" s="70" t="s">
        <v>2886</v>
      </c>
      <c r="D418" s="70">
        <v>20181204</v>
      </c>
      <c r="E418" s="71">
        <v>300</v>
      </c>
      <c r="F418" s="70" t="s">
        <v>2768</v>
      </c>
      <c r="G418" s="70" t="s">
        <v>2333</v>
      </c>
    </row>
    <row r="419" spans="1:7" ht="39" x14ac:dyDescent="0.25">
      <c r="A419" s="70" t="s">
        <v>2887</v>
      </c>
      <c r="B419" s="71">
        <v>300</v>
      </c>
      <c r="C419" s="70" t="s">
        <v>2888</v>
      </c>
      <c r="D419" s="70">
        <v>20181204</v>
      </c>
      <c r="E419" s="71">
        <v>300</v>
      </c>
      <c r="F419" s="70" t="s">
        <v>2768</v>
      </c>
      <c r="G419" s="70" t="s">
        <v>2333</v>
      </c>
    </row>
    <row r="420" spans="1:7" ht="39" x14ac:dyDescent="0.25">
      <c r="A420" s="70" t="s">
        <v>2889</v>
      </c>
      <c r="B420" s="71">
        <v>300</v>
      </c>
      <c r="C420" s="70" t="s">
        <v>2890</v>
      </c>
      <c r="D420" s="70">
        <v>20181204</v>
      </c>
      <c r="E420" s="71">
        <v>300</v>
      </c>
      <c r="F420" s="70" t="s">
        <v>2768</v>
      </c>
      <c r="G420" s="70" t="s">
        <v>2333</v>
      </c>
    </row>
    <row r="421" spans="1:7" ht="39" x14ac:dyDescent="0.25">
      <c r="A421" s="70" t="s">
        <v>2891</v>
      </c>
      <c r="B421" s="71">
        <v>300</v>
      </c>
      <c r="C421" s="70" t="s">
        <v>2892</v>
      </c>
      <c r="D421" s="70">
        <v>20181204</v>
      </c>
      <c r="E421" s="71">
        <v>300</v>
      </c>
      <c r="F421" s="70" t="s">
        <v>2768</v>
      </c>
      <c r="G421" s="70" t="s">
        <v>2333</v>
      </c>
    </row>
    <row r="422" spans="1:7" ht="39" x14ac:dyDescent="0.25">
      <c r="A422" s="70" t="s">
        <v>2893</v>
      </c>
      <c r="B422" s="71">
        <v>300</v>
      </c>
      <c r="C422" s="70" t="s">
        <v>2894</v>
      </c>
      <c r="D422" s="70">
        <v>20181204</v>
      </c>
      <c r="E422" s="71">
        <v>300</v>
      </c>
      <c r="F422" s="70" t="s">
        <v>2768</v>
      </c>
      <c r="G422" s="70" t="s">
        <v>2333</v>
      </c>
    </row>
    <row r="423" spans="1:7" ht="39" x14ac:dyDescent="0.25">
      <c r="A423" s="70" t="s">
        <v>2895</v>
      </c>
      <c r="B423" s="71">
        <v>300</v>
      </c>
      <c r="C423" s="70" t="s">
        <v>2896</v>
      </c>
      <c r="D423" s="70">
        <v>20181204</v>
      </c>
      <c r="E423" s="71">
        <v>300</v>
      </c>
      <c r="F423" s="70" t="s">
        <v>2768</v>
      </c>
      <c r="G423" s="70" t="s">
        <v>2333</v>
      </c>
    </row>
    <row r="424" spans="1:7" ht="39" x14ac:dyDescent="0.25">
      <c r="A424" s="70" t="s">
        <v>2897</v>
      </c>
      <c r="B424" s="71">
        <v>300</v>
      </c>
      <c r="C424" s="70" t="s">
        <v>2898</v>
      </c>
      <c r="D424" s="70">
        <v>20181204</v>
      </c>
      <c r="E424" s="71">
        <v>300</v>
      </c>
      <c r="F424" s="70" t="s">
        <v>2768</v>
      </c>
      <c r="G424" s="70" t="s">
        <v>2333</v>
      </c>
    </row>
    <row r="425" spans="1:7" ht="39" x14ac:dyDescent="0.25">
      <c r="A425" s="70" t="s">
        <v>2899</v>
      </c>
      <c r="B425" s="71">
        <v>300</v>
      </c>
      <c r="C425" s="70" t="s">
        <v>2900</v>
      </c>
      <c r="D425" s="70">
        <v>20181204</v>
      </c>
      <c r="E425" s="71">
        <v>300</v>
      </c>
      <c r="F425" s="70" t="s">
        <v>2768</v>
      </c>
      <c r="G425" s="70" t="s">
        <v>2333</v>
      </c>
    </row>
    <row r="426" spans="1:7" ht="39" x14ac:dyDescent="0.25">
      <c r="A426" s="70" t="s">
        <v>2901</v>
      </c>
      <c r="B426" s="71">
        <v>300</v>
      </c>
      <c r="C426" s="70" t="s">
        <v>2902</v>
      </c>
      <c r="D426" s="70">
        <v>20181204</v>
      </c>
      <c r="E426" s="71">
        <v>300</v>
      </c>
      <c r="F426" s="70" t="s">
        <v>2768</v>
      </c>
      <c r="G426" s="70" t="s">
        <v>2333</v>
      </c>
    </row>
    <row r="427" spans="1:7" ht="39" x14ac:dyDescent="0.25">
      <c r="A427" s="70" t="s">
        <v>2903</v>
      </c>
      <c r="B427" s="71">
        <v>300</v>
      </c>
      <c r="C427" s="70" t="s">
        <v>2904</v>
      </c>
      <c r="D427" s="70">
        <v>20181204</v>
      </c>
      <c r="E427" s="71">
        <v>300</v>
      </c>
      <c r="F427" s="70" t="s">
        <v>2768</v>
      </c>
      <c r="G427" s="70" t="s">
        <v>2333</v>
      </c>
    </row>
    <row r="428" spans="1:7" ht="39" x14ac:dyDescent="0.25">
      <c r="A428" s="70" t="s">
        <v>2905</v>
      </c>
      <c r="B428" s="71">
        <v>300</v>
      </c>
      <c r="C428" s="70" t="s">
        <v>2906</v>
      </c>
      <c r="D428" s="70">
        <v>20181204</v>
      </c>
      <c r="E428" s="71">
        <v>300</v>
      </c>
      <c r="F428" s="70" t="s">
        <v>2768</v>
      </c>
      <c r="G428" s="70" t="s">
        <v>2333</v>
      </c>
    </row>
    <row r="429" spans="1:7" ht="39" x14ac:dyDescent="0.25">
      <c r="A429" s="70" t="s">
        <v>2907</v>
      </c>
      <c r="B429" s="71">
        <v>300</v>
      </c>
      <c r="C429" s="70" t="s">
        <v>2908</v>
      </c>
      <c r="D429" s="70">
        <v>20181204</v>
      </c>
      <c r="E429" s="71">
        <v>300</v>
      </c>
      <c r="F429" s="70" t="s">
        <v>2768</v>
      </c>
      <c r="G429" s="70" t="s">
        <v>2333</v>
      </c>
    </row>
    <row r="430" spans="1:7" ht="39" x14ac:dyDescent="0.25">
      <c r="A430" s="70" t="s">
        <v>2909</v>
      </c>
      <c r="B430" s="71">
        <v>300</v>
      </c>
      <c r="C430" s="70" t="s">
        <v>2910</v>
      </c>
      <c r="D430" s="70">
        <v>20181204</v>
      </c>
      <c r="E430" s="71">
        <v>300</v>
      </c>
      <c r="F430" s="70" t="s">
        <v>2768</v>
      </c>
      <c r="G430" s="70" t="s">
        <v>2333</v>
      </c>
    </row>
    <row r="431" spans="1:7" ht="39" x14ac:dyDescent="0.25">
      <c r="A431" s="70" t="s">
        <v>2911</v>
      </c>
      <c r="B431" s="71">
        <v>300</v>
      </c>
      <c r="C431" s="70" t="s">
        <v>2912</v>
      </c>
      <c r="D431" s="70">
        <v>20181204</v>
      </c>
      <c r="E431" s="71">
        <v>300</v>
      </c>
      <c r="F431" s="70" t="s">
        <v>2768</v>
      </c>
      <c r="G431" s="70" t="s">
        <v>2333</v>
      </c>
    </row>
    <row r="432" spans="1:7" ht="39" x14ac:dyDescent="0.25">
      <c r="A432" s="70" t="s">
        <v>2913</v>
      </c>
      <c r="B432" s="71">
        <v>300</v>
      </c>
      <c r="C432" s="70" t="s">
        <v>2914</v>
      </c>
      <c r="D432" s="70">
        <v>20181204</v>
      </c>
      <c r="E432" s="71">
        <v>300</v>
      </c>
      <c r="F432" s="70" t="s">
        <v>2768</v>
      </c>
      <c r="G432" s="70" t="s">
        <v>2333</v>
      </c>
    </row>
    <row r="433" spans="1:7" ht="39" x14ac:dyDescent="0.25">
      <c r="A433" s="70" t="s">
        <v>2915</v>
      </c>
      <c r="B433" s="71">
        <v>300</v>
      </c>
      <c r="C433" s="70" t="s">
        <v>2916</v>
      </c>
      <c r="D433" s="70">
        <v>20181204</v>
      </c>
      <c r="E433" s="71">
        <v>300</v>
      </c>
      <c r="F433" s="70" t="s">
        <v>2768</v>
      </c>
      <c r="G433" s="70" t="s">
        <v>2333</v>
      </c>
    </row>
    <row r="434" spans="1:7" ht="39" x14ac:dyDescent="0.25">
      <c r="A434" s="70" t="s">
        <v>2917</v>
      </c>
      <c r="B434" s="71">
        <v>300</v>
      </c>
      <c r="C434" s="70" t="s">
        <v>2918</v>
      </c>
      <c r="D434" s="70">
        <v>20181204</v>
      </c>
      <c r="E434" s="71">
        <v>300</v>
      </c>
      <c r="F434" s="70" t="s">
        <v>2768</v>
      </c>
      <c r="G434" s="70" t="s">
        <v>2333</v>
      </c>
    </row>
    <row r="435" spans="1:7" ht="39" x14ac:dyDescent="0.25">
      <c r="A435" s="70" t="s">
        <v>2919</v>
      </c>
      <c r="B435" s="71">
        <v>300</v>
      </c>
      <c r="C435" s="70" t="s">
        <v>2920</v>
      </c>
      <c r="D435" s="70">
        <v>20181204</v>
      </c>
      <c r="E435" s="71">
        <v>300</v>
      </c>
      <c r="F435" s="70" t="s">
        <v>2768</v>
      </c>
      <c r="G435" s="70" t="s">
        <v>2333</v>
      </c>
    </row>
    <row r="436" spans="1:7" ht="39" x14ac:dyDescent="0.25">
      <c r="A436" s="70" t="s">
        <v>2921</v>
      </c>
      <c r="B436" s="71">
        <v>300</v>
      </c>
      <c r="C436" s="70" t="s">
        <v>2922</v>
      </c>
      <c r="D436" s="70">
        <v>20181204</v>
      </c>
      <c r="E436" s="71">
        <v>300</v>
      </c>
      <c r="F436" s="70" t="s">
        <v>2768</v>
      </c>
      <c r="G436" s="70" t="s">
        <v>2333</v>
      </c>
    </row>
    <row r="437" spans="1:7" ht="39" x14ac:dyDescent="0.25">
      <c r="A437" s="70" t="s">
        <v>2923</v>
      </c>
      <c r="B437" s="71">
        <v>300</v>
      </c>
      <c r="C437" s="70" t="s">
        <v>2924</v>
      </c>
      <c r="D437" s="70">
        <v>20181204</v>
      </c>
      <c r="E437" s="71">
        <v>300</v>
      </c>
      <c r="F437" s="70" t="s">
        <v>2768</v>
      </c>
      <c r="G437" s="70" t="s">
        <v>2333</v>
      </c>
    </row>
    <row r="438" spans="1:7" ht="39" x14ac:dyDescent="0.25">
      <c r="A438" s="70" t="s">
        <v>2925</v>
      </c>
      <c r="B438" s="71">
        <v>300</v>
      </c>
      <c r="C438" s="70" t="s">
        <v>2926</v>
      </c>
      <c r="D438" s="70">
        <v>20181204</v>
      </c>
      <c r="E438" s="71">
        <v>300</v>
      </c>
      <c r="F438" s="70" t="s">
        <v>2768</v>
      </c>
      <c r="G438" s="70" t="s">
        <v>2333</v>
      </c>
    </row>
    <row r="439" spans="1:7" ht="39" x14ac:dyDescent="0.25">
      <c r="A439" s="70" t="s">
        <v>2927</v>
      </c>
      <c r="B439" s="71">
        <v>300</v>
      </c>
      <c r="C439" s="70" t="s">
        <v>2928</v>
      </c>
      <c r="D439" s="70">
        <v>20181204</v>
      </c>
      <c r="E439" s="71">
        <v>300</v>
      </c>
      <c r="F439" s="70" t="s">
        <v>2768</v>
      </c>
      <c r="G439" s="70" t="s">
        <v>2333</v>
      </c>
    </row>
    <row r="440" spans="1:7" ht="39" x14ac:dyDescent="0.25">
      <c r="A440" s="70" t="s">
        <v>2929</v>
      </c>
      <c r="B440" s="71">
        <v>300</v>
      </c>
      <c r="C440" s="70" t="s">
        <v>2930</v>
      </c>
      <c r="D440" s="70">
        <v>20181204</v>
      </c>
      <c r="E440" s="71">
        <v>300</v>
      </c>
      <c r="F440" s="70" t="s">
        <v>2768</v>
      </c>
      <c r="G440" s="70" t="s">
        <v>2333</v>
      </c>
    </row>
    <row r="441" spans="1:7" ht="39" x14ac:dyDescent="0.25">
      <c r="A441" s="70" t="s">
        <v>2931</v>
      </c>
      <c r="B441" s="71">
        <v>300</v>
      </c>
      <c r="C441" s="70" t="s">
        <v>2932</v>
      </c>
      <c r="D441" s="70">
        <v>20181204</v>
      </c>
      <c r="E441" s="71">
        <v>300</v>
      </c>
      <c r="F441" s="70" t="s">
        <v>2768</v>
      </c>
      <c r="G441" s="70" t="s">
        <v>2333</v>
      </c>
    </row>
    <row r="442" spans="1:7" ht="39" x14ac:dyDescent="0.25">
      <c r="A442" s="70" t="s">
        <v>2933</v>
      </c>
      <c r="B442" s="71">
        <v>300</v>
      </c>
      <c r="C442" s="70" t="s">
        <v>2934</v>
      </c>
      <c r="D442" s="70">
        <v>20181204</v>
      </c>
      <c r="E442" s="71">
        <v>300</v>
      </c>
      <c r="F442" s="70" t="s">
        <v>2768</v>
      </c>
      <c r="G442" s="70" t="s">
        <v>2333</v>
      </c>
    </row>
    <row r="443" spans="1:7" ht="39" x14ac:dyDescent="0.25">
      <c r="A443" s="70" t="s">
        <v>2935</v>
      </c>
      <c r="B443" s="71">
        <v>300</v>
      </c>
      <c r="C443" s="70" t="s">
        <v>2936</v>
      </c>
      <c r="D443" s="70">
        <v>20181204</v>
      </c>
      <c r="E443" s="71">
        <v>300</v>
      </c>
      <c r="F443" s="70" t="s">
        <v>2768</v>
      </c>
      <c r="G443" s="70" t="s">
        <v>2333</v>
      </c>
    </row>
    <row r="444" spans="1:7" ht="39" x14ac:dyDescent="0.25">
      <c r="A444" s="70" t="s">
        <v>2937</v>
      </c>
      <c r="B444" s="71">
        <v>300</v>
      </c>
      <c r="C444" s="70" t="s">
        <v>2938</v>
      </c>
      <c r="D444" s="70">
        <v>20181204</v>
      </c>
      <c r="E444" s="71">
        <v>300</v>
      </c>
      <c r="F444" s="70" t="s">
        <v>2768</v>
      </c>
      <c r="G444" s="70" t="s">
        <v>2333</v>
      </c>
    </row>
    <row r="445" spans="1:7" ht="39" x14ac:dyDescent="0.25">
      <c r="A445" s="70" t="s">
        <v>2939</v>
      </c>
      <c r="B445" s="71">
        <v>300</v>
      </c>
      <c r="C445" s="70" t="s">
        <v>2940</v>
      </c>
      <c r="D445" s="70">
        <v>20181204</v>
      </c>
      <c r="E445" s="71">
        <v>300</v>
      </c>
      <c r="F445" s="70" t="s">
        <v>2768</v>
      </c>
      <c r="G445" s="70" t="s">
        <v>2333</v>
      </c>
    </row>
    <row r="446" spans="1:7" ht="39" x14ac:dyDescent="0.25">
      <c r="A446" s="70" t="s">
        <v>2941</v>
      </c>
      <c r="B446" s="71">
        <v>300</v>
      </c>
      <c r="C446" s="70" t="s">
        <v>2942</v>
      </c>
      <c r="D446" s="70">
        <v>20181204</v>
      </c>
      <c r="E446" s="71">
        <v>300</v>
      </c>
      <c r="F446" s="70" t="s">
        <v>2768</v>
      </c>
      <c r="G446" s="70" t="s">
        <v>2333</v>
      </c>
    </row>
    <row r="447" spans="1:7" ht="39" x14ac:dyDescent="0.25">
      <c r="A447" s="70" t="s">
        <v>2943</v>
      </c>
      <c r="B447" s="71">
        <v>300</v>
      </c>
      <c r="C447" s="70" t="s">
        <v>2944</v>
      </c>
      <c r="D447" s="70">
        <v>20181204</v>
      </c>
      <c r="E447" s="71">
        <v>300</v>
      </c>
      <c r="F447" s="70" t="s">
        <v>2768</v>
      </c>
      <c r="G447" s="70" t="s">
        <v>2333</v>
      </c>
    </row>
    <row r="448" spans="1:7" ht="39" x14ac:dyDescent="0.25">
      <c r="A448" s="70" t="s">
        <v>2945</v>
      </c>
      <c r="B448" s="71">
        <v>300</v>
      </c>
      <c r="C448" s="70" t="s">
        <v>2946</v>
      </c>
      <c r="D448" s="70">
        <v>20181204</v>
      </c>
      <c r="E448" s="71">
        <v>300</v>
      </c>
      <c r="F448" s="70" t="s">
        <v>2768</v>
      </c>
      <c r="G448" s="70" t="s">
        <v>2333</v>
      </c>
    </row>
    <row r="449" spans="1:7" ht="39" x14ac:dyDescent="0.25">
      <c r="A449" s="70" t="s">
        <v>2947</v>
      </c>
      <c r="B449" s="71">
        <v>300</v>
      </c>
      <c r="C449" s="70" t="s">
        <v>2948</v>
      </c>
      <c r="D449" s="70">
        <v>20181204</v>
      </c>
      <c r="E449" s="71">
        <v>300</v>
      </c>
      <c r="F449" s="70" t="s">
        <v>2768</v>
      </c>
      <c r="G449" s="70" t="s">
        <v>2333</v>
      </c>
    </row>
    <row r="450" spans="1:7" ht="39" x14ac:dyDescent="0.25">
      <c r="A450" s="70" t="s">
        <v>2949</v>
      </c>
      <c r="B450" s="71">
        <v>300</v>
      </c>
      <c r="C450" s="70" t="s">
        <v>2950</v>
      </c>
      <c r="D450" s="70">
        <v>20181204</v>
      </c>
      <c r="E450" s="71">
        <v>300</v>
      </c>
      <c r="F450" s="70" t="s">
        <v>2768</v>
      </c>
      <c r="G450" s="70" t="s">
        <v>2333</v>
      </c>
    </row>
    <row r="451" spans="1:7" ht="39" x14ac:dyDescent="0.25">
      <c r="A451" s="70" t="s">
        <v>2951</v>
      </c>
      <c r="B451" s="71">
        <v>300</v>
      </c>
      <c r="C451" s="70" t="s">
        <v>2952</v>
      </c>
      <c r="D451" s="70">
        <v>20181204</v>
      </c>
      <c r="E451" s="71">
        <v>300</v>
      </c>
      <c r="F451" s="70" t="s">
        <v>2768</v>
      </c>
      <c r="G451" s="70" t="s">
        <v>2333</v>
      </c>
    </row>
    <row r="452" spans="1:7" ht="39" x14ac:dyDescent="0.25">
      <c r="A452" s="70" t="s">
        <v>2953</v>
      </c>
      <c r="B452" s="71">
        <v>300</v>
      </c>
      <c r="C452" s="70" t="s">
        <v>2954</v>
      </c>
      <c r="D452" s="70">
        <v>20181204</v>
      </c>
      <c r="E452" s="71">
        <v>300</v>
      </c>
      <c r="F452" s="70" t="s">
        <v>2768</v>
      </c>
      <c r="G452" s="70" t="s">
        <v>2333</v>
      </c>
    </row>
    <row r="453" spans="1:7" ht="39" x14ac:dyDescent="0.25">
      <c r="A453" s="70" t="s">
        <v>2955</v>
      </c>
      <c r="B453" s="71">
        <v>300</v>
      </c>
      <c r="C453" s="70" t="s">
        <v>2956</v>
      </c>
      <c r="D453" s="70">
        <v>20181204</v>
      </c>
      <c r="E453" s="71">
        <v>300</v>
      </c>
      <c r="F453" s="70" t="s">
        <v>2768</v>
      </c>
      <c r="G453" s="70" t="s">
        <v>2333</v>
      </c>
    </row>
    <row r="454" spans="1:7" ht="39" x14ac:dyDescent="0.25">
      <c r="A454" s="70" t="s">
        <v>2957</v>
      </c>
      <c r="B454" s="71">
        <v>150</v>
      </c>
      <c r="C454" s="70" t="s">
        <v>2958</v>
      </c>
      <c r="D454" s="70">
        <v>20181204</v>
      </c>
      <c r="E454" s="71">
        <v>150</v>
      </c>
      <c r="F454" s="70" t="s">
        <v>2768</v>
      </c>
      <c r="G454" s="70" t="s">
        <v>2333</v>
      </c>
    </row>
    <row r="455" spans="1:7" ht="39" x14ac:dyDescent="0.25">
      <c r="A455" s="70" t="s">
        <v>2959</v>
      </c>
      <c r="B455" s="71">
        <v>150</v>
      </c>
      <c r="C455" s="70" t="s">
        <v>2960</v>
      </c>
      <c r="D455" s="70">
        <v>20181204</v>
      </c>
      <c r="E455" s="71">
        <v>150</v>
      </c>
      <c r="F455" s="70" t="s">
        <v>2768</v>
      </c>
      <c r="G455" s="70" t="s">
        <v>2333</v>
      </c>
    </row>
    <row r="456" spans="1:7" ht="39" x14ac:dyDescent="0.25">
      <c r="A456" s="70" t="s">
        <v>2961</v>
      </c>
      <c r="B456" s="71">
        <v>150</v>
      </c>
      <c r="C456" s="70" t="s">
        <v>2962</v>
      </c>
      <c r="D456" s="70">
        <v>20181204</v>
      </c>
      <c r="E456" s="71">
        <v>150</v>
      </c>
      <c r="F456" s="70" t="s">
        <v>2768</v>
      </c>
      <c r="G456" s="70" t="s">
        <v>2333</v>
      </c>
    </row>
    <row r="457" spans="1:7" ht="39" x14ac:dyDescent="0.25">
      <c r="A457" s="70" t="s">
        <v>2963</v>
      </c>
      <c r="B457" s="71">
        <v>150</v>
      </c>
      <c r="C457" s="70" t="s">
        <v>2964</v>
      </c>
      <c r="D457" s="70">
        <v>20181204</v>
      </c>
      <c r="E457" s="71">
        <v>150</v>
      </c>
      <c r="F457" s="70" t="s">
        <v>2768</v>
      </c>
      <c r="G457" s="70" t="s">
        <v>2333</v>
      </c>
    </row>
    <row r="458" spans="1:7" ht="39" x14ac:dyDescent="0.25">
      <c r="A458" s="70" t="s">
        <v>2965</v>
      </c>
      <c r="B458" s="71">
        <v>150</v>
      </c>
      <c r="C458" s="70" t="s">
        <v>2966</v>
      </c>
      <c r="D458" s="70">
        <v>20181204</v>
      </c>
      <c r="E458" s="71">
        <v>150</v>
      </c>
      <c r="F458" s="70" t="s">
        <v>2768</v>
      </c>
      <c r="G458" s="70" t="s">
        <v>2333</v>
      </c>
    </row>
    <row r="459" spans="1:7" ht="39" x14ac:dyDescent="0.25">
      <c r="A459" s="70" t="s">
        <v>2967</v>
      </c>
      <c r="B459" s="71">
        <v>800</v>
      </c>
      <c r="C459" s="70" t="s">
        <v>2968</v>
      </c>
      <c r="D459" s="70">
        <v>20181204</v>
      </c>
      <c r="E459" s="71">
        <v>800</v>
      </c>
      <c r="F459" s="70" t="s">
        <v>2768</v>
      </c>
      <c r="G459" s="70" t="s">
        <v>2333</v>
      </c>
    </row>
    <row r="460" spans="1:7" ht="39" x14ac:dyDescent="0.25">
      <c r="A460" s="70" t="s">
        <v>2969</v>
      </c>
      <c r="B460" s="71">
        <v>61.1</v>
      </c>
      <c r="C460" s="70" t="s">
        <v>1207</v>
      </c>
      <c r="D460" s="70">
        <v>20181204</v>
      </c>
      <c r="E460" s="71">
        <v>61.1</v>
      </c>
      <c r="F460" s="70" t="s">
        <v>2970</v>
      </c>
      <c r="G460" s="70" t="s">
        <v>2022</v>
      </c>
    </row>
    <row r="461" spans="1:7" ht="39" x14ac:dyDescent="0.25">
      <c r="A461" s="70" t="s">
        <v>2971</v>
      </c>
      <c r="B461" s="71">
        <v>100.55</v>
      </c>
      <c r="C461" s="70" t="s">
        <v>1541</v>
      </c>
      <c r="D461" s="70">
        <v>20181204</v>
      </c>
      <c r="E461" s="71">
        <v>100.55</v>
      </c>
      <c r="F461" s="70" t="s">
        <v>2972</v>
      </c>
      <c r="G461" s="70" t="s">
        <v>2025</v>
      </c>
    </row>
    <row r="462" spans="1:7" ht="26.25" x14ac:dyDescent="0.25">
      <c r="A462" s="70" t="s">
        <v>2973</v>
      </c>
      <c r="B462" s="71">
        <v>3.9</v>
      </c>
      <c r="C462" s="70" t="s">
        <v>1541</v>
      </c>
      <c r="D462" s="70">
        <v>20181204</v>
      </c>
      <c r="E462" s="71">
        <v>3.9</v>
      </c>
      <c r="F462" s="70" t="s">
        <v>2974</v>
      </c>
      <c r="G462" s="70" t="s">
        <v>2025</v>
      </c>
    </row>
    <row r="463" spans="1:7" ht="26.25" x14ac:dyDescent="0.25">
      <c r="A463" s="70" t="s">
        <v>2975</v>
      </c>
      <c r="B463" s="71">
        <v>30.55</v>
      </c>
      <c r="C463" s="70" t="s">
        <v>1541</v>
      </c>
      <c r="D463" s="70">
        <v>20181204</v>
      </c>
      <c r="E463" s="71">
        <v>30.55</v>
      </c>
      <c r="F463" s="70" t="s">
        <v>2976</v>
      </c>
      <c r="G463" s="70" t="s">
        <v>2025</v>
      </c>
    </row>
    <row r="464" spans="1:7" ht="39" x14ac:dyDescent="0.25">
      <c r="A464" s="70" t="s">
        <v>2977</v>
      </c>
      <c r="B464" s="71">
        <v>424.4</v>
      </c>
      <c r="C464" s="70" t="s">
        <v>1541</v>
      </c>
      <c r="D464" s="70">
        <v>20181204</v>
      </c>
      <c r="E464" s="71">
        <v>424.4</v>
      </c>
      <c r="F464" s="70" t="s">
        <v>2978</v>
      </c>
      <c r="G464" s="70" t="s">
        <v>2025</v>
      </c>
    </row>
    <row r="465" spans="1:7" ht="39" x14ac:dyDescent="0.25">
      <c r="A465" s="70" t="s">
        <v>2979</v>
      </c>
      <c r="B465" s="71">
        <v>324.39999999999998</v>
      </c>
      <c r="C465" s="70" t="s">
        <v>2392</v>
      </c>
      <c r="D465" s="70">
        <v>20181204</v>
      </c>
      <c r="E465" s="71">
        <v>324.39999999999998</v>
      </c>
      <c r="F465" s="70" t="s">
        <v>2980</v>
      </c>
      <c r="G465" s="70" t="s">
        <v>2025</v>
      </c>
    </row>
    <row r="466" spans="1:7" ht="39" x14ac:dyDescent="0.25">
      <c r="A466" s="70" t="s">
        <v>2981</v>
      </c>
      <c r="B466" s="71">
        <v>324.39999999999998</v>
      </c>
      <c r="C466" s="70" t="s">
        <v>2392</v>
      </c>
      <c r="D466" s="70">
        <v>20181204</v>
      </c>
      <c r="E466" s="71">
        <v>324.39999999999998</v>
      </c>
      <c r="F466" s="70" t="s">
        <v>2982</v>
      </c>
      <c r="G466" s="70" t="s">
        <v>2025</v>
      </c>
    </row>
    <row r="467" spans="1:7" ht="39" x14ac:dyDescent="0.25">
      <c r="A467" s="70" t="s">
        <v>2983</v>
      </c>
      <c r="B467" s="71">
        <v>474.4</v>
      </c>
      <c r="C467" s="70" t="s">
        <v>1541</v>
      </c>
      <c r="D467" s="70">
        <v>20181204</v>
      </c>
      <c r="E467" s="71">
        <v>474.4</v>
      </c>
      <c r="F467" s="70" t="s">
        <v>2984</v>
      </c>
      <c r="G467" s="70" t="s">
        <v>2025</v>
      </c>
    </row>
    <row r="468" spans="1:7" ht="77.25" x14ac:dyDescent="0.25">
      <c r="A468" s="70" t="s">
        <v>2985</v>
      </c>
      <c r="B468" s="71">
        <v>168.95</v>
      </c>
      <c r="C468" s="70" t="s">
        <v>1969</v>
      </c>
      <c r="D468" s="70">
        <v>20181204</v>
      </c>
      <c r="E468" s="71">
        <v>168.95</v>
      </c>
      <c r="F468" s="70" t="s">
        <v>2986</v>
      </c>
      <c r="G468" s="70" t="s">
        <v>2022</v>
      </c>
    </row>
    <row r="469" spans="1:7" ht="64.5" x14ac:dyDescent="0.25">
      <c r="A469" s="70" t="s">
        <v>2987</v>
      </c>
      <c r="B469" s="71">
        <v>6.55</v>
      </c>
      <c r="C469" s="70" t="s">
        <v>760</v>
      </c>
      <c r="D469" s="70">
        <v>20181204</v>
      </c>
      <c r="E469" s="71">
        <v>6.55</v>
      </c>
      <c r="F469" s="70" t="s">
        <v>2988</v>
      </c>
      <c r="G469" s="70" t="s">
        <v>2025</v>
      </c>
    </row>
    <row r="470" spans="1:7" ht="64.5" x14ac:dyDescent="0.25">
      <c r="A470" s="70" t="s">
        <v>2989</v>
      </c>
      <c r="B470" s="71">
        <v>89.1</v>
      </c>
      <c r="C470" s="70" t="s">
        <v>2034</v>
      </c>
      <c r="D470" s="70">
        <v>20181204</v>
      </c>
      <c r="E470" s="71">
        <v>89.1</v>
      </c>
      <c r="F470" s="70" t="s">
        <v>2990</v>
      </c>
      <c r="G470" s="70" t="s">
        <v>2025</v>
      </c>
    </row>
    <row r="471" spans="1:7" ht="64.5" x14ac:dyDescent="0.25">
      <c r="A471" s="70" t="s">
        <v>2991</v>
      </c>
      <c r="B471" s="71">
        <v>183.3</v>
      </c>
      <c r="C471" s="70" t="s">
        <v>1969</v>
      </c>
      <c r="D471" s="70">
        <v>20181204</v>
      </c>
      <c r="E471" s="71">
        <v>183.3</v>
      </c>
      <c r="F471" s="70" t="s">
        <v>2992</v>
      </c>
      <c r="G471" s="70" t="s">
        <v>2022</v>
      </c>
    </row>
    <row r="472" spans="1:7" ht="77.25" x14ac:dyDescent="0.25">
      <c r="A472" s="70" t="s">
        <v>2993</v>
      </c>
      <c r="B472" s="71">
        <v>44.3</v>
      </c>
      <c r="C472" s="70" t="s">
        <v>2669</v>
      </c>
      <c r="D472" s="70">
        <v>20181204</v>
      </c>
      <c r="E472" s="71">
        <v>44.3</v>
      </c>
      <c r="F472" s="70" t="s">
        <v>2994</v>
      </c>
      <c r="G472" s="70" t="s">
        <v>2022</v>
      </c>
    </row>
    <row r="473" spans="1:7" ht="51.75" x14ac:dyDescent="0.25">
      <c r="A473" s="70" t="s">
        <v>2995</v>
      </c>
      <c r="B473" s="71">
        <v>235.31</v>
      </c>
      <c r="C473" s="70" t="s">
        <v>2996</v>
      </c>
      <c r="D473" s="70">
        <v>20181206</v>
      </c>
      <c r="E473" s="71">
        <v>235.31</v>
      </c>
      <c r="F473" s="70" t="s">
        <v>2997</v>
      </c>
      <c r="G473" s="70" t="s">
        <v>2022</v>
      </c>
    </row>
    <row r="474" spans="1:7" ht="64.5" x14ac:dyDescent="0.25">
      <c r="A474" s="70" t="s">
        <v>2998</v>
      </c>
      <c r="B474" s="71">
        <v>62</v>
      </c>
      <c r="C474" s="70" t="s">
        <v>2999</v>
      </c>
      <c r="D474" s="70">
        <v>20181206</v>
      </c>
      <c r="E474" s="71">
        <v>62</v>
      </c>
      <c r="F474" s="70" t="s">
        <v>3000</v>
      </c>
      <c r="G474" s="70" t="s">
        <v>2042</v>
      </c>
    </row>
    <row r="475" spans="1:7" ht="51.75" x14ac:dyDescent="0.25">
      <c r="A475" s="70" t="s">
        <v>3001</v>
      </c>
      <c r="B475" s="71">
        <v>67.599999999999994</v>
      </c>
      <c r="C475" s="70" t="s">
        <v>2669</v>
      </c>
      <c r="D475" s="70">
        <v>20181207</v>
      </c>
      <c r="E475" s="71">
        <v>67.599999999999994</v>
      </c>
      <c r="F475" s="70" t="s">
        <v>3002</v>
      </c>
      <c r="G475" s="70" t="s">
        <v>2022</v>
      </c>
    </row>
    <row r="476" spans="1:7" ht="39" x14ac:dyDescent="0.25">
      <c r="A476" s="70" t="s">
        <v>3003</v>
      </c>
      <c r="B476" s="71">
        <v>8.6</v>
      </c>
      <c r="C476" s="70" t="s">
        <v>2146</v>
      </c>
      <c r="D476" s="70">
        <v>20181207</v>
      </c>
      <c r="E476" s="71">
        <v>8.6</v>
      </c>
      <c r="F476" s="70" t="s">
        <v>3004</v>
      </c>
      <c r="G476" s="70" t="s">
        <v>2025</v>
      </c>
    </row>
    <row r="477" spans="1:7" ht="39" x14ac:dyDescent="0.25">
      <c r="A477" s="70" t="s">
        <v>3005</v>
      </c>
      <c r="B477" s="71">
        <v>22</v>
      </c>
      <c r="C477" s="70" t="s">
        <v>2123</v>
      </c>
      <c r="D477" s="70">
        <v>20181207</v>
      </c>
      <c r="E477" s="71">
        <v>22</v>
      </c>
      <c r="F477" s="70" t="s">
        <v>3006</v>
      </c>
      <c r="G477" s="70" t="s">
        <v>2125</v>
      </c>
    </row>
    <row r="478" spans="1:7" ht="39" x14ac:dyDescent="0.25">
      <c r="A478" s="70" t="s">
        <v>3007</v>
      </c>
      <c r="B478" s="71">
        <v>145.80000000000001</v>
      </c>
      <c r="C478" s="70" t="s">
        <v>2252</v>
      </c>
      <c r="D478" s="70">
        <v>20181207</v>
      </c>
      <c r="E478" s="71">
        <v>145.80000000000001</v>
      </c>
      <c r="F478" s="70" t="s">
        <v>3008</v>
      </c>
      <c r="G478" s="70" t="s">
        <v>2022</v>
      </c>
    </row>
    <row r="479" spans="1:7" ht="39" x14ac:dyDescent="0.25">
      <c r="A479" s="70" t="s">
        <v>3009</v>
      </c>
      <c r="B479" s="71">
        <v>46.65</v>
      </c>
      <c r="C479" s="70" t="s">
        <v>1541</v>
      </c>
      <c r="D479" s="70">
        <v>20181207</v>
      </c>
      <c r="E479" s="71">
        <v>46.65</v>
      </c>
      <c r="F479" s="70" t="s">
        <v>3010</v>
      </c>
      <c r="G479" s="70" t="s">
        <v>2025</v>
      </c>
    </row>
    <row r="480" spans="1:7" ht="26.25" x14ac:dyDescent="0.25">
      <c r="A480" s="70" t="s">
        <v>3011</v>
      </c>
      <c r="B480" s="71">
        <v>73.55</v>
      </c>
      <c r="C480" s="70" t="s">
        <v>1541</v>
      </c>
      <c r="D480" s="70">
        <v>20181207</v>
      </c>
      <c r="E480" s="71">
        <v>73.55</v>
      </c>
      <c r="F480" s="70" t="s">
        <v>3012</v>
      </c>
      <c r="G480" s="70" t="s">
        <v>2025</v>
      </c>
    </row>
    <row r="481" spans="1:7" ht="26.25" x14ac:dyDescent="0.25">
      <c r="A481" s="70" t="s">
        <v>3013</v>
      </c>
      <c r="B481" s="71">
        <v>138.85</v>
      </c>
      <c r="C481" s="70" t="s">
        <v>1541</v>
      </c>
      <c r="D481" s="70">
        <v>20181207</v>
      </c>
      <c r="E481" s="71">
        <v>138.85</v>
      </c>
      <c r="F481" s="70" t="s">
        <v>3014</v>
      </c>
      <c r="G481" s="70" t="s">
        <v>2025</v>
      </c>
    </row>
    <row r="482" spans="1:7" ht="26.25" x14ac:dyDescent="0.25">
      <c r="A482" s="70" t="s">
        <v>3015</v>
      </c>
      <c r="B482" s="71">
        <v>357.05</v>
      </c>
      <c r="C482" s="70" t="s">
        <v>1711</v>
      </c>
      <c r="D482" s="70">
        <v>20181207</v>
      </c>
      <c r="E482" s="71">
        <v>357.05</v>
      </c>
      <c r="F482" s="70" t="s">
        <v>3016</v>
      </c>
      <c r="G482" s="70" t="s">
        <v>2025</v>
      </c>
    </row>
    <row r="483" spans="1:7" ht="39" x14ac:dyDescent="0.25">
      <c r="A483" s="70" t="s">
        <v>3017</v>
      </c>
      <c r="B483" s="71">
        <v>61.1</v>
      </c>
      <c r="C483" s="70" t="s">
        <v>3018</v>
      </c>
      <c r="D483" s="70">
        <v>20181207</v>
      </c>
      <c r="E483" s="71">
        <v>61.1</v>
      </c>
      <c r="F483" s="70" t="s">
        <v>3019</v>
      </c>
      <c r="G483" s="70" t="s">
        <v>2022</v>
      </c>
    </row>
    <row r="484" spans="1:7" ht="77.25" x14ac:dyDescent="0.25">
      <c r="A484" s="70" t="s">
        <v>3020</v>
      </c>
      <c r="B484" s="71">
        <v>92.85</v>
      </c>
      <c r="C484" s="70" t="s">
        <v>2669</v>
      </c>
      <c r="D484" s="70">
        <v>20181210</v>
      </c>
      <c r="E484" s="71">
        <v>92.85</v>
      </c>
      <c r="F484" s="70" t="s">
        <v>3021</v>
      </c>
      <c r="G484" s="70" t="s">
        <v>2022</v>
      </c>
    </row>
    <row r="485" spans="1:7" ht="90" x14ac:dyDescent="0.25">
      <c r="A485" s="70" t="s">
        <v>3022</v>
      </c>
      <c r="B485" s="71">
        <v>14</v>
      </c>
      <c r="C485" s="70" t="s">
        <v>2275</v>
      </c>
      <c r="D485" s="70">
        <v>20181212</v>
      </c>
      <c r="E485" s="71">
        <v>14</v>
      </c>
      <c r="F485" s="70" t="s">
        <v>3023</v>
      </c>
      <c r="G485" s="70" t="s">
        <v>2029</v>
      </c>
    </row>
    <row r="486" spans="1:7" ht="39" x14ac:dyDescent="0.25">
      <c r="A486" s="70" t="s">
        <v>3024</v>
      </c>
      <c r="B486" s="71">
        <v>30.55</v>
      </c>
      <c r="C486" s="70" t="s">
        <v>2267</v>
      </c>
      <c r="D486" s="70">
        <v>20181212</v>
      </c>
      <c r="E486" s="71">
        <v>30.55</v>
      </c>
      <c r="F486" s="70" t="s">
        <v>3025</v>
      </c>
      <c r="G486" s="70" t="s">
        <v>2151</v>
      </c>
    </row>
    <row r="487" spans="1:7" ht="39" x14ac:dyDescent="0.25">
      <c r="A487" s="70" t="s">
        <v>3026</v>
      </c>
      <c r="B487" s="71">
        <v>19.600000000000001</v>
      </c>
      <c r="C487" s="70" t="s">
        <v>2374</v>
      </c>
      <c r="D487" s="70">
        <v>20181212</v>
      </c>
      <c r="E487" s="71">
        <v>19.600000000000001</v>
      </c>
      <c r="F487" s="70" t="s">
        <v>3027</v>
      </c>
      <c r="G487" s="70" t="s">
        <v>2022</v>
      </c>
    </row>
    <row r="488" spans="1:7" ht="39" x14ac:dyDescent="0.25">
      <c r="A488" s="70" t="s">
        <v>3028</v>
      </c>
      <c r="B488" s="71">
        <v>61.1</v>
      </c>
      <c r="C488" s="70" t="s">
        <v>3018</v>
      </c>
      <c r="D488" s="70">
        <v>20181212</v>
      </c>
      <c r="E488" s="71">
        <v>61.1</v>
      </c>
      <c r="F488" s="70" t="s">
        <v>3029</v>
      </c>
      <c r="G488" s="70" t="s">
        <v>2022</v>
      </c>
    </row>
    <row r="489" spans="1:7" ht="39" x14ac:dyDescent="0.25">
      <c r="A489" s="70" t="s">
        <v>3030</v>
      </c>
      <c r="B489" s="71">
        <v>18.59</v>
      </c>
      <c r="C489" s="70" t="s">
        <v>3018</v>
      </c>
      <c r="D489" s="70">
        <v>20181212</v>
      </c>
      <c r="E489" s="71">
        <v>18.59</v>
      </c>
      <c r="F489" s="70" t="s">
        <v>3029</v>
      </c>
      <c r="G489" s="70" t="s">
        <v>2022</v>
      </c>
    </row>
    <row r="490" spans="1:7" ht="51.75" x14ac:dyDescent="0.25">
      <c r="A490" s="70" t="s">
        <v>3031</v>
      </c>
      <c r="B490" s="71">
        <v>30</v>
      </c>
      <c r="C490" s="70" t="s">
        <v>2475</v>
      </c>
      <c r="D490" s="70">
        <v>20181212</v>
      </c>
      <c r="E490" s="71">
        <v>30</v>
      </c>
      <c r="F490" s="70" t="s">
        <v>3032</v>
      </c>
      <c r="G490" s="70" t="s">
        <v>2022</v>
      </c>
    </row>
    <row r="491" spans="1:7" ht="64.5" x14ac:dyDescent="0.25">
      <c r="A491" s="70" t="s">
        <v>3033</v>
      </c>
      <c r="B491" s="71">
        <v>81.099999999999994</v>
      </c>
      <c r="C491" s="70" t="s">
        <v>386</v>
      </c>
      <c r="D491" s="70">
        <v>20181213</v>
      </c>
      <c r="E491" s="71">
        <v>81.099999999999994</v>
      </c>
      <c r="F491" s="70" t="s">
        <v>3034</v>
      </c>
      <c r="G491" s="70" t="s">
        <v>2022</v>
      </c>
    </row>
    <row r="492" spans="1:7" ht="64.5" x14ac:dyDescent="0.25">
      <c r="A492" s="70" t="s">
        <v>3035</v>
      </c>
      <c r="B492" s="71">
        <v>50.55</v>
      </c>
      <c r="C492" s="70" t="s">
        <v>1207</v>
      </c>
      <c r="D492" s="70">
        <v>20181213</v>
      </c>
      <c r="E492" s="71">
        <v>50.55</v>
      </c>
      <c r="F492" s="70" t="s">
        <v>3036</v>
      </c>
      <c r="G492" s="70" t="s">
        <v>2022</v>
      </c>
    </row>
    <row r="493" spans="1:7" ht="90" x14ac:dyDescent="0.25">
      <c r="A493" s="70" t="s">
        <v>3037</v>
      </c>
      <c r="B493" s="71">
        <v>1111.45</v>
      </c>
      <c r="C493" s="70" t="s">
        <v>1541</v>
      </c>
      <c r="D493" s="70">
        <v>20181213</v>
      </c>
      <c r="E493" s="71">
        <v>1111.45</v>
      </c>
      <c r="F493" s="70" t="s">
        <v>3038</v>
      </c>
      <c r="G493" s="70" t="s">
        <v>2025</v>
      </c>
    </row>
    <row r="494" spans="1:7" ht="51.75" x14ac:dyDescent="0.25">
      <c r="A494" s="70" t="s">
        <v>3039</v>
      </c>
      <c r="B494" s="71">
        <v>56.45</v>
      </c>
      <c r="C494" s="70" t="s">
        <v>2146</v>
      </c>
      <c r="D494" s="70">
        <v>20181213</v>
      </c>
      <c r="E494" s="71">
        <v>56.45</v>
      </c>
      <c r="F494" s="70" t="s">
        <v>3040</v>
      </c>
      <c r="G494" s="70" t="s">
        <v>2025</v>
      </c>
    </row>
    <row r="495" spans="1:7" ht="77.25" x14ac:dyDescent="0.25">
      <c r="A495" s="70" t="s">
        <v>3041</v>
      </c>
      <c r="B495" s="71">
        <v>260</v>
      </c>
      <c r="C495" s="70" t="s">
        <v>1969</v>
      </c>
      <c r="D495" s="70">
        <v>20181213</v>
      </c>
      <c r="E495" s="71">
        <v>260</v>
      </c>
      <c r="F495" s="70" t="s">
        <v>3042</v>
      </c>
      <c r="G495" s="70" t="s">
        <v>2025</v>
      </c>
    </row>
    <row r="496" spans="1:7" ht="90" x14ac:dyDescent="0.25">
      <c r="A496" s="70" t="s">
        <v>3043</v>
      </c>
      <c r="B496" s="71">
        <v>62.25</v>
      </c>
      <c r="C496" s="70" t="s">
        <v>2669</v>
      </c>
      <c r="D496" s="70">
        <v>20181214</v>
      </c>
      <c r="E496" s="71">
        <v>62.25</v>
      </c>
      <c r="F496" s="70" t="s">
        <v>3044</v>
      </c>
      <c r="G496" s="70" t="s">
        <v>2022</v>
      </c>
    </row>
    <row r="497" spans="1:7" ht="64.5" x14ac:dyDescent="0.25">
      <c r="A497" s="70" t="s">
        <v>3045</v>
      </c>
      <c r="B497" s="71">
        <v>90.55</v>
      </c>
      <c r="C497" s="70" t="s">
        <v>1541</v>
      </c>
      <c r="D497" s="70">
        <v>20181214</v>
      </c>
      <c r="E497" s="71">
        <v>90.55</v>
      </c>
      <c r="F497" s="70" t="s">
        <v>3046</v>
      </c>
      <c r="G497" s="70" t="s">
        <v>2025</v>
      </c>
    </row>
    <row r="498" spans="1:7" ht="39" x14ac:dyDescent="0.25">
      <c r="A498" s="70" t="s">
        <v>3047</v>
      </c>
      <c r="B498" s="71">
        <v>19.59</v>
      </c>
      <c r="C498" s="70" t="s">
        <v>2264</v>
      </c>
      <c r="D498" s="70">
        <v>20181217</v>
      </c>
      <c r="E498" s="71">
        <v>19.59</v>
      </c>
      <c r="F498" s="70" t="s">
        <v>3048</v>
      </c>
      <c r="G498" s="70" t="s">
        <v>2022</v>
      </c>
    </row>
    <row r="499" spans="1:7" ht="26.25" x14ac:dyDescent="0.25">
      <c r="A499" s="70" t="s">
        <v>3049</v>
      </c>
      <c r="B499" s="71">
        <v>440</v>
      </c>
      <c r="C499" s="70" t="s">
        <v>736</v>
      </c>
      <c r="D499" s="70">
        <v>20181218</v>
      </c>
      <c r="E499" s="71">
        <v>440</v>
      </c>
      <c r="F499" s="70" t="s">
        <v>3050</v>
      </c>
      <c r="G499" s="70" t="s">
        <v>3051</v>
      </c>
    </row>
    <row r="500" spans="1:7" ht="39" x14ac:dyDescent="0.25">
      <c r="A500" s="70" t="s">
        <v>3052</v>
      </c>
      <c r="B500" s="71">
        <v>11580.12</v>
      </c>
      <c r="C500" s="70" t="s">
        <v>3053</v>
      </c>
      <c r="D500" s="70">
        <v>20181219</v>
      </c>
      <c r="E500" s="71">
        <v>11580.12</v>
      </c>
      <c r="F500" s="70" t="s">
        <v>3054</v>
      </c>
      <c r="G500" s="70" t="s">
        <v>2583</v>
      </c>
    </row>
    <row r="501" spans="1:7" ht="64.5" x14ac:dyDescent="0.25">
      <c r="A501" s="70" t="s">
        <v>3055</v>
      </c>
      <c r="B501" s="71">
        <v>181.1</v>
      </c>
      <c r="C501" s="70" t="s">
        <v>1541</v>
      </c>
      <c r="D501" s="70">
        <v>20181219</v>
      </c>
      <c r="E501" s="71">
        <v>181.1</v>
      </c>
      <c r="F501" s="70" t="s">
        <v>3056</v>
      </c>
      <c r="G501" s="70" t="s">
        <v>2025</v>
      </c>
    </row>
    <row r="502" spans="1:7" ht="90" x14ac:dyDescent="0.25">
      <c r="A502" s="70" t="s">
        <v>3057</v>
      </c>
      <c r="B502" s="71">
        <v>1387.82</v>
      </c>
      <c r="C502" s="70" t="s">
        <v>1969</v>
      </c>
      <c r="D502" s="70">
        <v>20181219</v>
      </c>
      <c r="E502" s="71">
        <v>1387.82</v>
      </c>
      <c r="F502" s="70" t="s">
        <v>3058</v>
      </c>
      <c r="G502" s="70" t="s">
        <v>2032</v>
      </c>
    </row>
    <row r="503" spans="1:7" ht="26.25" x14ac:dyDescent="0.25">
      <c r="A503" s="70" t="s">
        <v>3059</v>
      </c>
      <c r="B503" s="71">
        <v>13</v>
      </c>
      <c r="C503" s="70" t="s">
        <v>2484</v>
      </c>
      <c r="D503" s="70">
        <v>20181219</v>
      </c>
      <c r="E503" s="71">
        <v>13</v>
      </c>
      <c r="F503" s="70" t="s">
        <v>3060</v>
      </c>
      <c r="G503" s="70" t="s">
        <v>2148</v>
      </c>
    </row>
    <row r="504" spans="1:7" ht="26.25" x14ac:dyDescent="0.25">
      <c r="A504" s="70" t="s">
        <v>3061</v>
      </c>
      <c r="B504" s="71">
        <v>17</v>
      </c>
      <c r="C504" s="70" t="s">
        <v>3062</v>
      </c>
      <c r="D504" s="70">
        <v>20181220</v>
      </c>
      <c r="E504" s="71">
        <v>17</v>
      </c>
      <c r="F504" s="70" t="s">
        <v>3063</v>
      </c>
      <c r="G504" s="70" t="s">
        <v>2025</v>
      </c>
    </row>
    <row r="505" spans="1:7" ht="90" x14ac:dyDescent="0.25">
      <c r="A505" s="70" t="s">
        <v>3064</v>
      </c>
      <c r="B505" s="71">
        <v>424.25</v>
      </c>
      <c r="C505" s="70" t="s">
        <v>1969</v>
      </c>
      <c r="D505" s="70">
        <v>20181221</v>
      </c>
      <c r="E505" s="71">
        <v>424.25</v>
      </c>
      <c r="F505" s="70" t="s">
        <v>3065</v>
      </c>
      <c r="G505" s="70" t="s">
        <v>2042</v>
      </c>
    </row>
    <row r="506" spans="1:7" ht="39" x14ac:dyDescent="0.25">
      <c r="A506" s="70" t="s">
        <v>3066</v>
      </c>
      <c r="B506" s="71">
        <v>4400</v>
      </c>
      <c r="C506" s="70" t="s">
        <v>3067</v>
      </c>
      <c r="D506" s="70">
        <v>20181221</v>
      </c>
      <c r="E506" s="71">
        <v>4400</v>
      </c>
      <c r="F506" s="70" t="s">
        <v>3068</v>
      </c>
      <c r="G506" s="70" t="s">
        <v>3069</v>
      </c>
    </row>
    <row r="507" spans="1:7" ht="90" x14ac:dyDescent="0.25">
      <c r="A507" s="70" t="s">
        <v>3070</v>
      </c>
      <c r="B507" s="71">
        <v>71.7</v>
      </c>
      <c r="C507" s="70" t="s">
        <v>878</v>
      </c>
      <c r="D507" s="70">
        <v>20181227</v>
      </c>
      <c r="E507" s="71">
        <v>71.7</v>
      </c>
      <c r="F507" s="70" t="s">
        <v>3071</v>
      </c>
      <c r="G507" s="70" t="s">
        <v>2032</v>
      </c>
    </row>
    <row r="508" spans="1:7" ht="51.75" x14ac:dyDescent="0.25">
      <c r="A508" s="70" t="s">
        <v>3072</v>
      </c>
      <c r="B508" s="71">
        <v>0.02</v>
      </c>
      <c r="C508" s="70" t="s">
        <v>2392</v>
      </c>
      <c r="D508" s="70">
        <v>20181227</v>
      </c>
      <c r="E508" s="71">
        <v>0.02</v>
      </c>
      <c r="F508" s="70" t="s">
        <v>3073</v>
      </c>
      <c r="G508" s="70" t="s">
        <v>2025</v>
      </c>
    </row>
    <row r="509" spans="1:7" ht="64.5" x14ac:dyDescent="0.25">
      <c r="A509" s="70" t="s">
        <v>3074</v>
      </c>
      <c r="B509" s="71">
        <v>147.05000000000001</v>
      </c>
      <c r="C509" s="70" t="s">
        <v>2669</v>
      </c>
      <c r="D509" s="70">
        <v>20181228</v>
      </c>
      <c r="E509" s="71">
        <v>147.05000000000001</v>
      </c>
      <c r="F509" s="70" t="s">
        <v>3075</v>
      </c>
      <c r="G509" s="70" t="s">
        <v>2022</v>
      </c>
    </row>
    <row r="510" spans="1:7" ht="64.5" x14ac:dyDescent="0.25">
      <c r="A510" s="70" t="s">
        <v>3076</v>
      </c>
      <c r="B510" s="71">
        <v>71.98</v>
      </c>
      <c r="C510" s="70" t="s">
        <v>3077</v>
      </c>
      <c r="D510" s="70">
        <v>20181231</v>
      </c>
      <c r="E510" s="71">
        <v>71.98</v>
      </c>
      <c r="F510" s="70" t="s">
        <v>3078</v>
      </c>
      <c r="G510" s="70" t="s">
        <v>3079</v>
      </c>
    </row>
    <row r="511" spans="1:7" ht="51.75" x14ac:dyDescent="0.25">
      <c r="A511" s="70" t="s">
        <v>3080</v>
      </c>
      <c r="B511" s="71">
        <v>4117.57</v>
      </c>
      <c r="C511" s="70" t="s">
        <v>1948</v>
      </c>
      <c r="D511" s="70">
        <v>20181231</v>
      </c>
      <c r="E511" s="71">
        <v>4117.57</v>
      </c>
      <c r="F511" s="70" t="s">
        <v>3081</v>
      </c>
      <c r="G511" s="70" t="s">
        <v>3082</v>
      </c>
    </row>
    <row r="512" spans="1:7" ht="77.25" x14ac:dyDescent="0.25">
      <c r="A512" s="70" t="s">
        <v>3083</v>
      </c>
      <c r="B512" s="71">
        <v>2070.9499999999998</v>
      </c>
      <c r="C512" s="70" t="s">
        <v>620</v>
      </c>
      <c r="D512" s="70">
        <v>20181231</v>
      </c>
      <c r="E512" s="71">
        <v>2070.9499999999998</v>
      </c>
      <c r="F512" s="70" t="s">
        <v>3084</v>
      </c>
      <c r="G512" s="70" t="s">
        <v>3085</v>
      </c>
    </row>
    <row r="513" spans="1:7" ht="51.75" x14ac:dyDescent="0.25">
      <c r="A513" s="70" t="s">
        <v>3086</v>
      </c>
      <c r="B513" s="71">
        <v>60</v>
      </c>
      <c r="C513" s="70" t="s">
        <v>2461</v>
      </c>
      <c r="D513" s="70">
        <v>20181231</v>
      </c>
      <c r="E513" s="71">
        <v>60</v>
      </c>
      <c r="F513" s="70" t="s">
        <v>3087</v>
      </c>
      <c r="G513" s="70" t="s">
        <v>2042</v>
      </c>
    </row>
    <row r="514" spans="1:7" ht="26.25" x14ac:dyDescent="0.25">
      <c r="A514" s="70" t="s">
        <v>3088</v>
      </c>
      <c r="B514" s="71">
        <v>2.97</v>
      </c>
      <c r="C514" s="70" t="s">
        <v>1969</v>
      </c>
      <c r="D514" s="70">
        <v>20181231</v>
      </c>
      <c r="E514" s="71">
        <v>2.97</v>
      </c>
      <c r="F514" s="70" t="s">
        <v>3089</v>
      </c>
      <c r="G514" s="70" t="s">
        <v>2019</v>
      </c>
    </row>
    <row r="515" spans="1:7" ht="39" x14ac:dyDescent="0.25">
      <c r="A515" s="70" t="s">
        <v>3090</v>
      </c>
      <c r="B515" s="71">
        <v>484.7</v>
      </c>
      <c r="C515" s="70" t="s">
        <v>1969</v>
      </c>
      <c r="D515" s="70">
        <v>20181231</v>
      </c>
      <c r="E515" s="71">
        <v>484.7</v>
      </c>
      <c r="F515" s="70" t="s">
        <v>3089</v>
      </c>
      <c r="G515" s="70" t="s">
        <v>2016</v>
      </c>
    </row>
    <row r="516" spans="1:7" ht="39" x14ac:dyDescent="0.25">
      <c r="A516" s="70" t="s">
        <v>3091</v>
      </c>
      <c r="B516" s="71">
        <v>208</v>
      </c>
      <c r="C516" s="70" t="s">
        <v>1969</v>
      </c>
      <c r="D516" s="70">
        <v>20181231</v>
      </c>
      <c r="E516" s="71">
        <v>208</v>
      </c>
      <c r="F516" s="70" t="s">
        <v>3092</v>
      </c>
      <c r="G516" s="70" t="s">
        <v>2151</v>
      </c>
    </row>
    <row r="517" spans="1:7" ht="26.25" x14ac:dyDescent="0.25">
      <c r="A517" s="70" t="s">
        <v>3093</v>
      </c>
      <c r="B517" s="71">
        <v>39.6</v>
      </c>
      <c r="C517" s="70" t="s">
        <v>1969</v>
      </c>
      <c r="D517" s="70">
        <v>20181231</v>
      </c>
      <c r="E517" s="71">
        <v>39.6</v>
      </c>
      <c r="F517" s="70" t="s">
        <v>3094</v>
      </c>
      <c r="G517" s="70" t="s">
        <v>2025</v>
      </c>
    </row>
    <row r="518" spans="1:7" ht="39" x14ac:dyDescent="0.25">
      <c r="A518" s="70" t="s">
        <v>3095</v>
      </c>
      <c r="B518" s="71">
        <v>698.16</v>
      </c>
      <c r="C518" s="70" t="s">
        <v>1969</v>
      </c>
      <c r="D518" s="70">
        <v>20181231</v>
      </c>
      <c r="E518" s="71">
        <v>698.16</v>
      </c>
      <c r="F518" s="70" t="s">
        <v>3094</v>
      </c>
      <c r="G518" s="70" t="s">
        <v>2022</v>
      </c>
    </row>
    <row r="519" spans="1:7" ht="26.25" x14ac:dyDescent="0.25">
      <c r="A519" s="70" t="s">
        <v>3096</v>
      </c>
      <c r="B519" s="71">
        <v>320</v>
      </c>
      <c r="C519" s="70" t="s">
        <v>1969</v>
      </c>
      <c r="D519" s="70">
        <v>20181231</v>
      </c>
      <c r="E519" s="71">
        <v>320</v>
      </c>
      <c r="F519" s="70" t="s">
        <v>3097</v>
      </c>
      <c r="G519" s="70" t="s">
        <v>2498</v>
      </c>
    </row>
    <row r="520" spans="1:7" ht="39" x14ac:dyDescent="0.25">
      <c r="A520" s="70" t="s">
        <v>3098</v>
      </c>
      <c r="B520" s="71">
        <v>1526.1</v>
      </c>
      <c r="C520" s="70" t="s">
        <v>1969</v>
      </c>
      <c r="D520" s="70">
        <v>20181231</v>
      </c>
      <c r="E520" s="71">
        <v>1526.1</v>
      </c>
      <c r="F520" s="70" t="s">
        <v>3097</v>
      </c>
      <c r="G520" s="70" t="s">
        <v>2154</v>
      </c>
    </row>
    <row r="521" spans="1:7" ht="39" x14ac:dyDescent="0.25">
      <c r="A521" s="70" t="s">
        <v>3099</v>
      </c>
      <c r="B521" s="71">
        <v>22436.799999999999</v>
      </c>
      <c r="C521" s="70" t="s">
        <v>1969</v>
      </c>
      <c r="D521" s="70">
        <v>20180101</v>
      </c>
      <c r="E521" s="71">
        <v>22436.799999999999</v>
      </c>
      <c r="F521" s="70" t="s">
        <v>1970</v>
      </c>
      <c r="G521" s="70" t="s">
        <v>3100</v>
      </c>
    </row>
    <row r="522" spans="1:7" ht="39" x14ac:dyDescent="0.25">
      <c r="A522" s="70" t="s">
        <v>3101</v>
      </c>
      <c r="B522" s="71">
        <v>3671.99</v>
      </c>
      <c r="C522" s="70" t="s">
        <v>325</v>
      </c>
      <c r="D522" s="70">
        <v>20180101</v>
      </c>
      <c r="E522" s="71">
        <v>3671.99</v>
      </c>
      <c r="F522" s="70" t="s">
        <v>1973</v>
      </c>
      <c r="G522" s="70" t="s">
        <v>3102</v>
      </c>
    </row>
    <row r="523" spans="1:7" ht="77.25" x14ac:dyDescent="0.25">
      <c r="A523" s="70" t="s">
        <v>3103</v>
      </c>
      <c r="B523" s="71">
        <v>47.45</v>
      </c>
      <c r="C523" s="70" t="s">
        <v>1969</v>
      </c>
      <c r="D523" s="70">
        <v>20190114</v>
      </c>
      <c r="E523" s="71">
        <v>47.45</v>
      </c>
      <c r="F523" s="70" t="s">
        <v>3104</v>
      </c>
      <c r="G523" s="70" t="s">
        <v>3105</v>
      </c>
    </row>
    <row r="524" spans="1:7" ht="64.5" x14ac:dyDescent="0.25">
      <c r="A524" s="70" t="s">
        <v>3106</v>
      </c>
      <c r="B524" s="71">
        <v>134.4</v>
      </c>
      <c r="C524" s="70" t="s">
        <v>2252</v>
      </c>
      <c r="D524" s="70">
        <v>20190114</v>
      </c>
      <c r="E524" s="71">
        <v>134.4</v>
      </c>
      <c r="F524" s="70" t="s">
        <v>3107</v>
      </c>
      <c r="G524" s="70" t="s">
        <v>3105</v>
      </c>
    </row>
    <row r="525" spans="1:7" ht="51.75" x14ac:dyDescent="0.25">
      <c r="A525" s="70" t="s">
        <v>3108</v>
      </c>
      <c r="B525" s="71">
        <v>100</v>
      </c>
      <c r="C525" s="70" t="s">
        <v>1969</v>
      </c>
      <c r="D525" s="70">
        <v>20190114</v>
      </c>
      <c r="E525" s="71">
        <v>100</v>
      </c>
      <c r="F525" s="70" t="s">
        <v>3109</v>
      </c>
      <c r="G525" s="70" t="s">
        <v>3105</v>
      </c>
    </row>
    <row r="526" spans="1:7" ht="64.5" x14ac:dyDescent="0.25">
      <c r="A526" s="70" t="s">
        <v>3110</v>
      </c>
      <c r="B526" s="71">
        <v>50</v>
      </c>
      <c r="C526" s="70" t="s">
        <v>3111</v>
      </c>
      <c r="D526" s="70">
        <v>20190114</v>
      </c>
      <c r="E526" s="71">
        <v>50</v>
      </c>
      <c r="F526" s="70" t="s">
        <v>3112</v>
      </c>
      <c r="G526" s="70" t="s">
        <v>3113</v>
      </c>
    </row>
    <row r="527" spans="1:7" ht="64.5" x14ac:dyDescent="0.25">
      <c r="A527" s="70" t="s">
        <v>3114</v>
      </c>
      <c r="B527" s="71">
        <v>43.4</v>
      </c>
      <c r="C527" s="70" t="s">
        <v>2120</v>
      </c>
      <c r="D527" s="70">
        <v>20190114</v>
      </c>
      <c r="E527" s="71">
        <v>43.4</v>
      </c>
      <c r="F527" s="70" t="s">
        <v>3115</v>
      </c>
      <c r="G527" s="70" t="s">
        <v>3116</v>
      </c>
    </row>
    <row r="528" spans="1:7" ht="90" x14ac:dyDescent="0.25">
      <c r="A528" s="70" t="s">
        <v>3117</v>
      </c>
      <c r="B528" s="71">
        <v>255.75</v>
      </c>
      <c r="C528" s="70" t="s">
        <v>2146</v>
      </c>
      <c r="D528" s="70">
        <v>20190114</v>
      </c>
      <c r="E528" s="71">
        <v>255.75</v>
      </c>
      <c r="F528" s="70" t="s">
        <v>3118</v>
      </c>
      <c r="G528" s="70" t="s">
        <v>3113</v>
      </c>
    </row>
    <row r="529" spans="1:7" ht="64.5" x14ac:dyDescent="0.25">
      <c r="A529" s="70" t="s">
        <v>3119</v>
      </c>
      <c r="B529" s="71">
        <v>50</v>
      </c>
      <c r="C529" s="70" t="s">
        <v>2161</v>
      </c>
      <c r="D529" s="70">
        <v>20190114</v>
      </c>
      <c r="E529" s="71">
        <v>50</v>
      </c>
      <c r="F529" s="70" t="s">
        <v>3120</v>
      </c>
      <c r="G529" s="70" t="s">
        <v>3113</v>
      </c>
    </row>
    <row r="530" spans="1:7" ht="64.5" x14ac:dyDescent="0.25">
      <c r="A530" s="70" t="s">
        <v>3121</v>
      </c>
      <c r="B530" s="71">
        <v>207.99</v>
      </c>
      <c r="C530" s="70" t="s">
        <v>3122</v>
      </c>
      <c r="D530" s="70">
        <v>20190114</v>
      </c>
      <c r="E530" s="71">
        <v>207.99</v>
      </c>
      <c r="F530" s="70" t="s">
        <v>3123</v>
      </c>
      <c r="G530" s="70" t="s">
        <v>3124</v>
      </c>
    </row>
    <row r="531" spans="1:7" ht="26.25" x14ac:dyDescent="0.25">
      <c r="A531" s="70" t="s">
        <v>3125</v>
      </c>
      <c r="B531" s="71">
        <v>797.76</v>
      </c>
      <c r="C531" s="70" t="s">
        <v>1969</v>
      </c>
      <c r="D531" s="70">
        <v>20190114</v>
      </c>
      <c r="E531" s="71">
        <v>797.76</v>
      </c>
      <c r="F531" s="70" t="s">
        <v>3126</v>
      </c>
      <c r="G531" s="70" t="s">
        <v>3113</v>
      </c>
    </row>
    <row r="532" spans="1:7" ht="39" x14ac:dyDescent="0.25">
      <c r="A532" s="70" t="s">
        <v>3127</v>
      </c>
      <c r="B532" s="71">
        <v>492.77</v>
      </c>
      <c r="C532" s="70" t="s">
        <v>1969</v>
      </c>
      <c r="D532" s="70">
        <v>20190114</v>
      </c>
      <c r="E532" s="71">
        <v>492.77</v>
      </c>
      <c r="F532" s="70" t="s">
        <v>3128</v>
      </c>
      <c r="G532" s="70" t="s">
        <v>3105</v>
      </c>
    </row>
    <row r="533" spans="1:7" ht="64.5" x14ac:dyDescent="0.25">
      <c r="A533" s="70" t="s">
        <v>3129</v>
      </c>
      <c r="B533" s="71">
        <v>50</v>
      </c>
      <c r="C533" s="70" t="s">
        <v>386</v>
      </c>
      <c r="D533" s="70">
        <v>20190117</v>
      </c>
      <c r="E533" s="71">
        <v>50</v>
      </c>
      <c r="F533" s="70" t="s">
        <v>3130</v>
      </c>
      <c r="G533" s="70" t="s">
        <v>3105</v>
      </c>
    </row>
    <row r="534" spans="1:7" ht="64.5" x14ac:dyDescent="0.25">
      <c r="A534" s="70" t="s">
        <v>3131</v>
      </c>
      <c r="B534" s="71">
        <v>134.19999999999999</v>
      </c>
      <c r="C534" s="70" t="s">
        <v>2669</v>
      </c>
      <c r="D534" s="70">
        <v>20190118</v>
      </c>
      <c r="E534" s="71">
        <v>134.19999999999999</v>
      </c>
      <c r="F534" s="70" t="s">
        <v>3132</v>
      </c>
      <c r="G534" s="70" t="s">
        <v>3105</v>
      </c>
    </row>
    <row r="535" spans="1:7" ht="39" x14ac:dyDescent="0.25">
      <c r="A535" s="70" t="s">
        <v>3133</v>
      </c>
      <c r="B535" s="71">
        <v>30.55</v>
      </c>
      <c r="C535" s="70" t="s">
        <v>3134</v>
      </c>
      <c r="D535" s="70">
        <v>20190121</v>
      </c>
      <c r="E535" s="71">
        <v>30.55</v>
      </c>
      <c r="F535" s="70" t="s">
        <v>3135</v>
      </c>
      <c r="G535" s="70" t="s">
        <v>3116</v>
      </c>
    </row>
    <row r="536" spans="1:7" ht="39" x14ac:dyDescent="0.25">
      <c r="A536" s="70" t="s">
        <v>3136</v>
      </c>
      <c r="B536" s="71">
        <v>50.55</v>
      </c>
      <c r="C536" s="70" t="s">
        <v>386</v>
      </c>
      <c r="D536" s="70">
        <v>20190124</v>
      </c>
      <c r="E536" s="71">
        <v>50.55</v>
      </c>
      <c r="F536" s="70" t="s">
        <v>3137</v>
      </c>
      <c r="G536" s="70" t="s">
        <v>3105</v>
      </c>
    </row>
    <row r="537" spans="1:7" ht="39" x14ac:dyDescent="0.25">
      <c r="A537" s="70" t="s">
        <v>3138</v>
      </c>
      <c r="B537" s="71">
        <v>200</v>
      </c>
      <c r="C537" s="70" t="s">
        <v>2374</v>
      </c>
      <c r="D537" s="70">
        <v>20190125</v>
      </c>
      <c r="E537" s="71">
        <v>200</v>
      </c>
      <c r="F537" s="70" t="s">
        <v>3139</v>
      </c>
      <c r="G537" s="70" t="s">
        <v>3140</v>
      </c>
    </row>
    <row r="538" spans="1:7" ht="51.75" x14ac:dyDescent="0.25">
      <c r="A538" s="70" t="s">
        <v>3141</v>
      </c>
      <c r="B538" s="71">
        <v>7</v>
      </c>
      <c r="C538" s="70" t="s">
        <v>2374</v>
      </c>
      <c r="D538" s="70">
        <v>20190125</v>
      </c>
      <c r="E538" s="71">
        <v>7</v>
      </c>
      <c r="F538" s="70" t="s">
        <v>3142</v>
      </c>
      <c r="G538" s="70" t="s">
        <v>3140</v>
      </c>
    </row>
    <row r="539" spans="1:7" ht="77.25" x14ac:dyDescent="0.25">
      <c r="A539" s="70" t="s">
        <v>3143</v>
      </c>
      <c r="B539" s="71">
        <v>91.1</v>
      </c>
      <c r="C539" s="70" t="s">
        <v>1461</v>
      </c>
      <c r="D539" s="70">
        <v>20190128</v>
      </c>
      <c r="E539" s="71">
        <v>91.1</v>
      </c>
      <c r="F539" s="70" t="s">
        <v>3144</v>
      </c>
      <c r="G539" s="70" t="s">
        <v>3105</v>
      </c>
    </row>
    <row r="540" spans="1:7" ht="64.5" x14ac:dyDescent="0.25">
      <c r="A540" s="70" t="s">
        <v>3145</v>
      </c>
      <c r="B540" s="71">
        <v>68.7</v>
      </c>
      <c r="C540" s="70" t="s">
        <v>2264</v>
      </c>
      <c r="D540" s="70">
        <v>20190128</v>
      </c>
      <c r="E540" s="71">
        <v>68.7</v>
      </c>
      <c r="F540" s="70" t="s">
        <v>3146</v>
      </c>
      <c r="G540" s="70" t="s">
        <v>3105</v>
      </c>
    </row>
    <row r="541" spans="1:7" ht="64.5" x14ac:dyDescent="0.25">
      <c r="A541" s="70" t="s">
        <v>3147</v>
      </c>
      <c r="B541" s="71">
        <v>51.65</v>
      </c>
      <c r="C541" s="70" t="s">
        <v>2392</v>
      </c>
      <c r="D541" s="70">
        <v>20190128</v>
      </c>
      <c r="E541" s="71">
        <v>51.65</v>
      </c>
      <c r="F541" s="70" t="s">
        <v>3148</v>
      </c>
      <c r="G541" s="70" t="s">
        <v>3113</v>
      </c>
    </row>
    <row r="542" spans="1:7" ht="90" x14ac:dyDescent="0.25">
      <c r="A542" s="70" t="s">
        <v>3149</v>
      </c>
      <c r="B542" s="71">
        <v>475.53</v>
      </c>
      <c r="C542" s="70" t="s">
        <v>2392</v>
      </c>
      <c r="D542" s="70">
        <v>20190131</v>
      </c>
      <c r="E542" s="71">
        <v>475.53</v>
      </c>
      <c r="F542" s="70" t="s">
        <v>3150</v>
      </c>
      <c r="G542" s="70" t="s">
        <v>3113</v>
      </c>
    </row>
    <row r="543" spans="1:7" ht="64.5" x14ac:dyDescent="0.25">
      <c r="A543" s="70" t="s">
        <v>3151</v>
      </c>
      <c r="B543" s="71">
        <v>50.55</v>
      </c>
      <c r="C543" s="70" t="s">
        <v>386</v>
      </c>
      <c r="D543" s="70">
        <v>20190131</v>
      </c>
      <c r="E543" s="71">
        <v>50.55</v>
      </c>
      <c r="F543" s="70" t="s">
        <v>3152</v>
      </c>
      <c r="G543" s="70" t="s">
        <v>3105</v>
      </c>
    </row>
    <row r="544" spans="1:7" ht="77.25" x14ac:dyDescent="0.25">
      <c r="A544" s="70" t="s">
        <v>3153</v>
      </c>
      <c r="B544" s="71">
        <v>30.55</v>
      </c>
      <c r="C544" s="70" t="s">
        <v>2129</v>
      </c>
      <c r="D544" s="70">
        <v>20190131</v>
      </c>
      <c r="E544" s="71">
        <v>30.55</v>
      </c>
      <c r="F544" s="70" t="s">
        <v>3154</v>
      </c>
      <c r="G544" s="70" t="s">
        <v>3116</v>
      </c>
    </row>
    <row r="545" spans="1:7" ht="64.5" x14ac:dyDescent="0.25">
      <c r="A545" s="70" t="s">
        <v>3155</v>
      </c>
      <c r="B545" s="71">
        <v>164.6</v>
      </c>
      <c r="C545" s="70" t="s">
        <v>1541</v>
      </c>
      <c r="D545" s="70">
        <v>20190131</v>
      </c>
      <c r="E545" s="71">
        <v>164.6</v>
      </c>
      <c r="F545" s="70" t="s">
        <v>3156</v>
      </c>
      <c r="G545" s="70" t="s">
        <v>3113</v>
      </c>
    </row>
    <row r="546" spans="1:7" ht="51.75" x14ac:dyDescent="0.25">
      <c r="A546" s="70" t="s">
        <v>3157</v>
      </c>
      <c r="B546" s="71">
        <v>148.30000000000001</v>
      </c>
      <c r="C546" s="70" t="s">
        <v>1541</v>
      </c>
      <c r="D546" s="70">
        <v>20190131</v>
      </c>
      <c r="E546" s="71">
        <v>148.30000000000001</v>
      </c>
      <c r="F546" s="70" t="s">
        <v>3158</v>
      </c>
      <c r="G546" s="70" t="s">
        <v>3113</v>
      </c>
    </row>
    <row r="547" spans="1:7" ht="51.75" x14ac:dyDescent="0.25">
      <c r="A547" s="70" t="s">
        <v>3159</v>
      </c>
      <c r="B547" s="71">
        <v>156.80000000000001</v>
      </c>
      <c r="C547" s="70" t="s">
        <v>1541</v>
      </c>
      <c r="D547" s="70">
        <v>20190131</v>
      </c>
      <c r="E547" s="71">
        <v>156.80000000000001</v>
      </c>
      <c r="F547" s="70" t="s">
        <v>3160</v>
      </c>
      <c r="G547" s="70" t="s">
        <v>3113</v>
      </c>
    </row>
    <row r="548" spans="1:7" ht="77.25" x14ac:dyDescent="0.25">
      <c r="A548" s="70" t="s">
        <v>3161</v>
      </c>
      <c r="B548" s="71">
        <v>30.55</v>
      </c>
      <c r="C548" s="70" t="s">
        <v>2267</v>
      </c>
      <c r="D548" s="70">
        <v>20190131</v>
      </c>
      <c r="E548" s="71">
        <v>30.55</v>
      </c>
      <c r="F548" s="70" t="s">
        <v>3162</v>
      </c>
      <c r="G548" s="70" t="s">
        <v>3163</v>
      </c>
    </row>
    <row r="549" spans="1:7" ht="90" x14ac:dyDescent="0.25">
      <c r="A549" s="70" t="s">
        <v>3164</v>
      </c>
      <c r="B549" s="71">
        <v>732</v>
      </c>
      <c r="C549" s="70" t="s">
        <v>3165</v>
      </c>
      <c r="D549" s="70">
        <v>20190205</v>
      </c>
      <c r="E549" s="71">
        <v>732</v>
      </c>
      <c r="F549" s="70" t="s">
        <v>3166</v>
      </c>
      <c r="G549" s="70" t="s">
        <v>3167</v>
      </c>
    </row>
    <row r="550" spans="1:7" ht="64.5" x14ac:dyDescent="0.25">
      <c r="A550" s="70" t="s">
        <v>3168</v>
      </c>
      <c r="B550" s="71">
        <v>50.55</v>
      </c>
      <c r="C550" s="70" t="s">
        <v>386</v>
      </c>
      <c r="D550" s="70">
        <v>20190205</v>
      </c>
      <c r="E550" s="71">
        <v>50.55</v>
      </c>
      <c r="F550" s="70" t="s">
        <v>3169</v>
      </c>
      <c r="G550" s="70" t="s">
        <v>3105</v>
      </c>
    </row>
    <row r="551" spans="1:7" ht="64.5" x14ac:dyDescent="0.25">
      <c r="A551" s="70" t="s">
        <v>3170</v>
      </c>
      <c r="B551" s="71">
        <v>42.05</v>
      </c>
      <c r="C551" s="70" t="s">
        <v>3171</v>
      </c>
      <c r="D551" s="70">
        <v>20190206</v>
      </c>
      <c r="E551" s="71">
        <v>42.05</v>
      </c>
      <c r="F551" s="70" t="s">
        <v>3172</v>
      </c>
      <c r="G551" s="70" t="s">
        <v>3105</v>
      </c>
    </row>
    <row r="552" spans="1:7" ht="51.75" x14ac:dyDescent="0.25">
      <c r="A552" s="70" t="s">
        <v>3173</v>
      </c>
      <c r="B552" s="71">
        <v>47.72</v>
      </c>
      <c r="C552" s="70" t="s">
        <v>1969</v>
      </c>
      <c r="D552" s="70">
        <v>20190207</v>
      </c>
      <c r="E552" s="71">
        <v>47.72</v>
      </c>
      <c r="F552" s="70" t="s">
        <v>3174</v>
      </c>
      <c r="G552" s="70" t="s">
        <v>3113</v>
      </c>
    </row>
    <row r="553" spans="1:7" ht="39" x14ac:dyDescent="0.25">
      <c r="A553" s="70" t="s">
        <v>3175</v>
      </c>
      <c r="B553" s="71">
        <v>175.1</v>
      </c>
      <c r="C553" s="70" t="s">
        <v>1969</v>
      </c>
      <c r="D553" s="70">
        <v>20190207</v>
      </c>
      <c r="E553" s="71">
        <v>175.1</v>
      </c>
      <c r="F553" s="70" t="s">
        <v>3176</v>
      </c>
      <c r="G553" s="70" t="s">
        <v>3105</v>
      </c>
    </row>
    <row r="554" spans="1:7" ht="64.5" x14ac:dyDescent="0.25">
      <c r="A554" s="70" t="s">
        <v>3177</v>
      </c>
      <c r="B554" s="71">
        <v>174.1</v>
      </c>
      <c r="C554" s="70" t="s">
        <v>1541</v>
      </c>
      <c r="D554" s="70">
        <v>20190208</v>
      </c>
      <c r="E554" s="71">
        <v>174.1</v>
      </c>
      <c r="F554" s="70" t="s">
        <v>3178</v>
      </c>
      <c r="G554" s="70" t="s">
        <v>3113</v>
      </c>
    </row>
    <row r="555" spans="1:7" ht="64.5" x14ac:dyDescent="0.25">
      <c r="A555" s="70" t="s">
        <v>3179</v>
      </c>
      <c r="B555" s="71">
        <v>83.55</v>
      </c>
      <c r="C555" s="70" t="s">
        <v>1541</v>
      </c>
      <c r="D555" s="70">
        <v>20190208</v>
      </c>
      <c r="E555" s="71">
        <v>83.55</v>
      </c>
      <c r="F555" s="70" t="s">
        <v>3180</v>
      </c>
      <c r="G555" s="70" t="s">
        <v>3113</v>
      </c>
    </row>
    <row r="556" spans="1:7" ht="51.75" x14ac:dyDescent="0.25">
      <c r="A556" s="70" t="s">
        <v>3181</v>
      </c>
      <c r="B556" s="71">
        <v>465.93</v>
      </c>
      <c r="C556" s="70" t="s">
        <v>2172</v>
      </c>
      <c r="D556" s="70">
        <v>20190208</v>
      </c>
      <c r="E556" s="71">
        <v>465.93</v>
      </c>
      <c r="F556" s="70" t="s">
        <v>3182</v>
      </c>
      <c r="G556" s="70" t="s">
        <v>3183</v>
      </c>
    </row>
    <row r="557" spans="1:7" ht="51.75" x14ac:dyDescent="0.25">
      <c r="A557" s="70" t="s">
        <v>3184</v>
      </c>
      <c r="B557" s="71">
        <v>8350</v>
      </c>
      <c r="C557" s="70" t="s">
        <v>736</v>
      </c>
      <c r="D557" s="70">
        <v>20190208</v>
      </c>
      <c r="E557" s="71">
        <v>8350</v>
      </c>
      <c r="F557" s="70" t="s">
        <v>3185</v>
      </c>
      <c r="G557" s="70" t="s">
        <v>3186</v>
      </c>
    </row>
    <row r="558" spans="1:7" ht="90" x14ac:dyDescent="0.25">
      <c r="A558" s="70" t="s">
        <v>3187</v>
      </c>
      <c r="B558" s="71">
        <v>44.52</v>
      </c>
      <c r="C558" s="70" t="s">
        <v>1969</v>
      </c>
      <c r="D558" s="70">
        <v>20190211</v>
      </c>
      <c r="E558" s="71">
        <v>44.52</v>
      </c>
      <c r="F558" s="70" t="s">
        <v>3188</v>
      </c>
      <c r="G558" s="70" t="s">
        <v>3189</v>
      </c>
    </row>
    <row r="559" spans="1:7" ht="64.5" x14ac:dyDescent="0.25">
      <c r="A559" s="70" t="s">
        <v>3190</v>
      </c>
      <c r="B559" s="71">
        <v>30.55</v>
      </c>
      <c r="C559" s="70" t="s">
        <v>2204</v>
      </c>
      <c r="D559" s="70">
        <v>20190211</v>
      </c>
      <c r="E559" s="71">
        <v>30.55</v>
      </c>
      <c r="F559" s="70" t="s">
        <v>3191</v>
      </c>
      <c r="G559" s="70" t="s">
        <v>3105</v>
      </c>
    </row>
    <row r="560" spans="1:7" ht="64.5" x14ac:dyDescent="0.25">
      <c r="A560" s="70" t="s">
        <v>3192</v>
      </c>
      <c r="B560" s="71">
        <v>50.55</v>
      </c>
      <c r="C560" s="70" t="s">
        <v>386</v>
      </c>
      <c r="D560" s="70">
        <v>20190211</v>
      </c>
      <c r="E560" s="71">
        <v>50.55</v>
      </c>
      <c r="F560" s="70" t="s">
        <v>3193</v>
      </c>
      <c r="G560" s="70" t="s">
        <v>3105</v>
      </c>
    </row>
    <row r="561" spans="1:7" ht="64.5" x14ac:dyDescent="0.25">
      <c r="A561" s="70" t="s">
        <v>3194</v>
      </c>
      <c r="B561" s="71">
        <v>337.7</v>
      </c>
      <c r="C561" s="70" t="s">
        <v>1541</v>
      </c>
      <c r="D561" s="70">
        <v>20190211</v>
      </c>
      <c r="E561" s="71">
        <v>337.7</v>
      </c>
      <c r="F561" s="70" t="s">
        <v>3195</v>
      </c>
      <c r="G561" s="70" t="s">
        <v>3113</v>
      </c>
    </row>
    <row r="562" spans="1:7" ht="90" x14ac:dyDescent="0.25">
      <c r="A562" s="70" t="s">
        <v>3196</v>
      </c>
      <c r="B562" s="71">
        <v>61.1</v>
      </c>
      <c r="C562" s="70" t="s">
        <v>3197</v>
      </c>
      <c r="D562" s="70">
        <v>20190213</v>
      </c>
      <c r="E562" s="71">
        <v>61.1</v>
      </c>
      <c r="F562" s="70" t="s">
        <v>3198</v>
      </c>
      <c r="G562" s="70" t="s">
        <v>3116</v>
      </c>
    </row>
    <row r="563" spans="1:7" ht="90" x14ac:dyDescent="0.25">
      <c r="A563" s="70" t="s">
        <v>3199</v>
      </c>
      <c r="B563" s="71">
        <v>181.5</v>
      </c>
      <c r="C563" s="70" t="s">
        <v>2103</v>
      </c>
      <c r="D563" s="70">
        <v>20190213</v>
      </c>
      <c r="E563" s="71">
        <v>181.5</v>
      </c>
      <c r="F563" s="70" t="s">
        <v>3200</v>
      </c>
      <c r="G563" s="70" t="s">
        <v>3113</v>
      </c>
    </row>
    <row r="564" spans="1:7" ht="64.5" x14ac:dyDescent="0.25">
      <c r="A564" s="70" t="s">
        <v>3201</v>
      </c>
      <c r="B564" s="71">
        <v>134.91999999999999</v>
      </c>
      <c r="C564" s="70" t="s">
        <v>2252</v>
      </c>
      <c r="D564" s="70">
        <v>20190215</v>
      </c>
      <c r="E564" s="71">
        <v>134.91999999999999</v>
      </c>
      <c r="F564" s="70" t="s">
        <v>3202</v>
      </c>
      <c r="G564" s="70" t="s">
        <v>3105</v>
      </c>
    </row>
    <row r="565" spans="1:7" ht="39" x14ac:dyDescent="0.25">
      <c r="A565" s="70" t="s">
        <v>3203</v>
      </c>
      <c r="B565" s="71">
        <v>44</v>
      </c>
      <c r="C565" s="70" t="s">
        <v>2548</v>
      </c>
      <c r="D565" s="70">
        <v>20190218</v>
      </c>
      <c r="E565" s="71">
        <v>44</v>
      </c>
      <c r="F565" s="70" t="s">
        <v>3204</v>
      </c>
      <c r="G565" s="70" t="s">
        <v>3205</v>
      </c>
    </row>
    <row r="566" spans="1:7" ht="39" x14ac:dyDescent="0.25">
      <c r="A566" s="70" t="s">
        <v>3206</v>
      </c>
      <c r="B566" s="71">
        <v>22</v>
      </c>
      <c r="C566" s="70" t="s">
        <v>3207</v>
      </c>
      <c r="D566" s="70">
        <v>20190218</v>
      </c>
      <c r="E566" s="71">
        <v>22</v>
      </c>
      <c r="F566" s="70" t="s">
        <v>3208</v>
      </c>
      <c r="G566" s="70" t="s">
        <v>3205</v>
      </c>
    </row>
    <row r="567" spans="1:7" ht="51.75" x14ac:dyDescent="0.25">
      <c r="A567" s="70" t="s">
        <v>3209</v>
      </c>
      <c r="B567" s="71">
        <v>987.15</v>
      </c>
      <c r="C567" s="70" t="s">
        <v>1969</v>
      </c>
      <c r="D567" s="70">
        <v>20190218</v>
      </c>
      <c r="E567" s="71">
        <v>987.15</v>
      </c>
      <c r="F567" s="70" t="s">
        <v>3210</v>
      </c>
      <c r="G567" s="70" t="s">
        <v>3113</v>
      </c>
    </row>
    <row r="568" spans="1:7" ht="77.25" x14ac:dyDescent="0.25">
      <c r="A568" s="70" t="s">
        <v>3211</v>
      </c>
      <c r="B568" s="71">
        <v>98.46</v>
      </c>
      <c r="C568" s="70" t="s">
        <v>1969</v>
      </c>
      <c r="D568" s="70">
        <v>20190219</v>
      </c>
      <c r="E568" s="71">
        <v>98.46</v>
      </c>
      <c r="F568" s="70" t="s">
        <v>3212</v>
      </c>
      <c r="G568" s="70" t="s">
        <v>3113</v>
      </c>
    </row>
    <row r="569" spans="1:7" ht="90" x14ac:dyDescent="0.25">
      <c r="A569" s="70" t="s">
        <v>3213</v>
      </c>
      <c r="B569" s="71">
        <v>30.55</v>
      </c>
      <c r="C569" s="70" t="s">
        <v>2267</v>
      </c>
      <c r="D569" s="70">
        <v>20190219</v>
      </c>
      <c r="E569" s="71">
        <v>30.55</v>
      </c>
      <c r="F569" s="70" t="s">
        <v>3214</v>
      </c>
      <c r="G569" s="70" t="s">
        <v>3163</v>
      </c>
    </row>
    <row r="570" spans="1:7" ht="64.5" x14ac:dyDescent="0.25">
      <c r="A570" s="70" t="s">
        <v>3215</v>
      </c>
      <c r="B570" s="71">
        <v>101.1</v>
      </c>
      <c r="C570" s="70" t="s">
        <v>386</v>
      </c>
      <c r="D570" s="70">
        <v>20190219</v>
      </c>
      <c r="E570" s="71">
        <v>101.1</v>
      </c>
      <c r="F570" s="70" t="s">
        <v>3216</v>
      </c>
      <c r="G570" s="70" t="s">
        <v>3105</v>
      </c>
    </row>
    <row r="571" spans="1:7" ht="64.5" x14ac:dyDescent="0.25">
      <c r="A571" s="70" t="s">
        <v>3217</v>
      </c>
      <c r="B571" s="71">
        <v>61.1</v>
      </c>
      <c r="C571" s="70" t="s">
        <v>2014</v>
      </c>
      <c r="D571" s="70">
        <v>20190219</v>
      </c>
      <c r="E571" s="71">
        <v>61.1</v>
      </c>
      <c r="F571" s="70" t="s">
        <v>3218</v>
      </c>
      <c r="G571" s="70" t="s">
        <v>3105</v>
      </c>
    </row>
    <row r="572" spans="1:7" ht="51.75" x14ac:dyDescent="0.25">
      <c r="A572" s="70" t="s">
        <v>3219</v>
      </c>
      <c r="B572" s="71">
        <v>22.26</v>
      </c>
      <c r="C572" s="70" t="s">
        <v>3220</v>
      </c>
      <c r="D572" s="70">
        <v>20190219</v>
      </c>
      <c r="E572" s="71">
        <v>22.26</v>
      </c>
      <c r="F572" s="70" t="s">
        <v>3221</v>
      </c>
      <c r="G572" s="70" t="s">
        <v>3205</v>
      </c>
    </row>
    <row r="573" spans="1:7" ht="64.5" x14ac:dyDescent="0.25">
      <c r="A573" s="70" t="s">
        <v>3222</v>
      </c>
      <c r="B573" s="71">
        <v>165.71</v>
      </c>
      <c r="C573" s="70" t="s">
        <v>2737</v>
      </c>
      <c r="D573" s="70">
        <v>20190219</v>
      </c>
      <c r="E573" s="71">
        <v>165.71</v>
      </c>
      <c r="F573" s="70" t="s">
        <v>3223</v>
      </c>
      <c r="G573" s="70" t="s">
        <v>3105</v>
      </c>
    </row>
    <row r="574" spans="1:7" ht="77.25" x14ac:dyDescent="0.25">
      <c r="A574" s="70" t="s">
        <v>3224</v>
      </c>
      <c r="B574" s="71">
        <v>179.4</v>
      </c>
      <c r="C574" s="70" t="s">
        <v>3171</v>
      </c>
      <c r="D574" s="70">
        <v>20190219</v>
      </c>
      <c r="E574" s="71">
        <v>179.4</v>
      </c>
      <c r="F574" s="70" t="s">
        <v>3225</v>
      </c>
      <c r="G574" s="70" t="s">
        <v>3105</v>
      </c>
    </row>
    <row r="575" spans="1:7" ht="77.25" x14ac:dyDescent="0.25">
      <c r="A575" s="70" t="s">
        <v>3226</v>
      </c>
      <c r="B575" s="71">
        <v>63.3</v>
      </c>
      <c r="C575" s="70" t="s">
        <v>2669</v>
      </c>
      <c r="D575" s="70">
        <v>20190219</v>
      </c>
      <c r="E575" s="71">
        <v>63.3</v>
      </c>
      <c r="F575" s="70" t="s">
        <v>3227</v>
      </c>
      <c r="G575" s="70" t="s">
        <v>3105</v>
      </c>
    </row>
    <row r="576" spans="1:7" ht="39" x14ac:dyDescent="0.25">
      <c r="A576" s="70" t="s">
        <v>3228</v>
      </c>
      <c r="B576" s="71">
        <v>30.55</v>
      </c>
      <c r="C576" s="70" t="s">
        <v>2374</v>
      </c>
      <c r="D576" s="70">
        <v>20190220</v>
      </c>
      <c r="E576" s="71">
        <v>30.55</v>
      </c>
      <c r="F576" s="70" t="s">
        <v>3229</v>
      </c>
      <c r="G576" s="70" t="s">
        <v>3105</v>
      </c>
    </row>
    <row r="577" spans="1:7" ht="51.75" x14ac:dyDescent="0.25">
      <c r="A577" s="70" t="s">
        <v>3230</v>
      </c>
      <c r="B577" s="71">
        <v>30.55</v>
      </c>
      <c r="C577" s="70" t="s">
        <v>2374</v>
      </c>
      <c r="D577" s="70">
        <v>20190220</v>
      </c>
      <c r="E577" s="71">
        <v>30.55</v>
      </c>
      <c r="F577" s="70" t="s">
        <v>3231</v>
      </c>
      <c r="G577" s="70" t="s">
        <v>3105</v>
      </c>
    </row>
    <row r="578" spans="1:7" ht="51.75" x14ac:dyDescent="0.25">
      <c r="A578" s="70" t="s">
        <v>3232</v>
      </c>
      <c r="B578" s="71">
        <v>30.55</v>
      </c>
      <c r="C578" s="70" t="s">
        <v>3018</v>
      </c>
      <c r="D578" s="70">
        <v>20190220</v>
      </c>
      <c r="E578" s="71">
        <v>30.55</v>
      </c>
      <c r="F578" s="70" t="s">
        <v>3233</v>
      </c>
      <c r="G578" s="70" t="s">
        <v>3105</v>
      </c>
    </row>
    <row r="579" spans="1:7" ht="51.75" x14ac:dyDescent="0.25">
      <c r="A579" s="70" t="s">
        <v>3234</v>
      </c>
      <c r="B579" s="71">
        <v>30.55</v>
      </c>
      <c r="C579" s="70" t="s">
        <v>3018</v>
      </c>
      <c r="D579" s="70">
        <v>20190220</v>
      </c>
      <c r="E579" s="71">
        <v>30.55</v>
      </c>
      <c r="F579" s="70" t="s">
        <v>3235</v>
      </c>
      <c r="G579" s="70" t="s">
        <v>3105</v>
      </c>
    </row>
    <row r="580" spans="1:7" ht="26.25" x14ac:dyDescent="0.25">
      <c r="A580" s="70" t="s">
        <v>3236</v>
      </c>
      <c r="B580" s="71">
        <v>27.26</v>
      </c>
      <c r="C580" s="70" t="s">
        <v>2548</v>
      </c>
      <c r="D580" s="70">
        <v>20190220</v>
      </c>
      <c r="E580" s="71">
        <v>27.26</v>
      </c>
      <c r="F580" s="70" t="s">
        <v>3237</v>
      </c>
      <c r="G580" s="70" t="s">
        <v>3205</v>
      </c>
    </row>
    <row r="581" spans="1:7" ht="26.25" x14ac:dyDescent="0.25">
      <c r="A581" s="70" t="s">
        <v>3238</v>
      </c>
      <c r="B581" s="71">
        <v>27.26</v>
      </c>
      <c r="C581" s="70" t="s">
        <v>1791</v>
      </c>
      <c r="D581" s="70">
        <v>20190220</v>
      </c>
      <c r="E581" s="71">
        <v>27.26</v>
      </c>
      <c r="F581" s="70" t="s">
        <v>3239</v>
      </c>
      <c r="G581" s="70" t="s">
        <v>3205</v>
      </c>
    </row>
    <row r="582" spans="1:7" ht="64.5" x14ac:dyDescent="0.25">
      <c r="A582" s="70" t="s">
        <v>3240</v>
      </c>
      <c r="B582" s="71">
        <v>161.1</v>
      </c>
      <c r="C582" s="70" t="s">
        <v>1541</v>
      </c>
      <c r="D582" s="70">
        <v>20190221</v>
      </c>
      <c r="E582" s="71">
        <v>161.1</v>
      </c>
      <c r="F582" s="70" t="s">
        <v>3241</v>
      </c>
      <c r="G582" s="70" t="s">
        <v>3113</v>
      </c>
    </row>
    <row r="583" spans="1:7" ht="51.75" x14ac:dyDescent="0.25">
      <c r="A583" s="70" t="s">
        <v>3242</v>
      </c>
      <c r="B583" s="71">
        <v>22.26</v>
      </c>
      <c r="C583" s="70" t="s">
        <v>1791</v>
      </c>
      <c r="D583" s="70">
        <v>20190222</v>
      </c>
      <c r="E583" s="71">
        <v>22.26</v>
      </c>
      <c r="F583" s="70" t="s">
        <v>3243</v>
      </c>
      <c r="G583" s="70" t="s">
        <v>3205</v>
      </c>
    </row>
    <row r="584" spans="1:7" ht="51.75" x14ac:dyDescent="0.25">
      <c r="A584" s="70" t="s">
        <v>3244</v>
      </c>
      <c r="B584" s="71">
        <v>22.26</v>
      </c>
      <c r="C584" s="70" t="s">
        <v>2548</v>
      </c>
      <c r="D584" s="70">
        <v>20190222</v>
      </c>
      <c r="E584" s="71">
        <v>22.26</v>
      </c>
      <c r="F584" s="70" t="s">
        <v>3245</v>
      </c>
      <c r="G584" s="70" t="s">
        <v>3205</v>
      </c>
    </row>
    <row r="585" spans="1:7" ht="77.25" x14ac:dyDescent="0.25">
      <c r="A585" s="70" t="s">
        <v>3246</v>
      </c>
      <c r="B585" s="71">
        <v>37.39</v>
      </c>
      <c r="C585" s="70" t="s">
        <v>2392</v>
      </c>
      <c r="D585" s="70">
        <v>20190222</v>
      </c>
      <c r="E585" s="71">
        <v>37.39</v>
      </c>
      <c r="F585" s="70" t="s">
        <v>3247</v>
      </c>
      <c r="G585" s="70" t="s">
        <v>3113</v>
      </c>
    </row>
    <row r="586" spans="1:7" ht="39" x14ac:dyDescent="0.25">
      <c r="A586" s="70" t="s">
        <v>3248</v>
      </c>
      <c r="B586" s="71">
        <v>45157.599999999999</v>
      </c>
      <c r="C586" s="70" t="s">
        <v>391</v>
      </c>
      <c r="D586" s="70">
        <v>20190225</v>
      </c>
      <c r="E586" s="71">
        <v>45157.599999999999</v>
      </c>
      <c r="F586" s="70" t="s">
        <v>3249</v>
      </c>
      <c r="G586" s="70" t="s">
        <v>3250</v>
      </c>
    </row>
    <row r="587" spans="1:7" ht="39" x14ac:dyDescent="0.25">
      <c r="A587" s="70" t="s">
        <v>3251</v>
      </c>
      <c r="B587" s="71">
        <v>63640.07</v>
      </c>
      <c r="C587" s="70" t="s">
        <v>391</v>
      </c>
      <c r="D587" s="70">
        <v>20190225</v>
      </c>
      <c r="E587" s="71">
        <v>63640.07</v>
      </c>
      <c r="F587" s="70" t="s">
        <v>3252</v>
      </c>
      <c r="G587" s="70" t="s">
        <v>3253</v>
      </c>
    </row>
    <row r="588" spans="1:7" ht="39" x14ac:dyDescent="0.25">
      <c r="A588" s="70" t="s">
        <v>3254</v>
      </c>
      <c r="B588" s="71">
        <v>2122.56</v>
      </c>
      <c r="C588" s="70" t="s">
        <v>404</v>
      </c>
      <c r="D588" s="70">
        <v>20190225</v>
      </c>
      <c r="E588" s="71">
        <v>2122.56</v>
      </c>
      <c r="F588" s="70" t="s">
        <v>3255</v>
      </c>
      <c r="G588" s="70" t="s">
        <v>3256</v>
      </c>
    </row>
    <row r="589" spans="1:7" ht="90" x14ac:dyDescent="0.25">
      <c r="A589" s="70" t="s">
        <v>3257</v>
      </c>
      <c r="B589" s="71">
        <v>7000</v>
      </c>
      <c r="C589" s="70" t="s">
        <v>1711</v>
      </c>
      <c r="D589" s="70">
        <v>20190101</v>
      </c>
      <c r="E589" s="71">
        <v>7000</v>
      </c>
      <c r="F589" s="70" t="s">
        <v>3258</v>
      </c>
      <c r="G589" s="70" t="s">
        <v>3259</v>
      </c>
    </row>
    <row r="590" spans="1:7" ht="90" x14ac:dyDescent="0.25">
      <c r="A590" s="70" t="s">
        <v>3260</v>
      </c>
      <c r="B590" s="71">
        <v>1920</v>
      </c>
      <c r="C590" s="70" t="s">
        <v>359</v>
      </c>
      <c r="D590" s="70">
        <v>20190101</v>
      </c>
      <c r="E590" s="71">
        <v>1920</v>
      </c>
      <c r="F590" s="70" t="s">
        <v>2134</v>
      </c>
      <c r="G590" s="70" t="s">
        <v>3261</v>
      </c>
    </row>
    <row r="591" spans="1:7" ht="90" x14ac:dyDescent="0.25">
      <c r="A591" s="70" t="s">
        <v>3262</v>
      </c>
      <c r="B591" s="71">
        <v>595</v>
      </c>
      <c r="C591" s="70" t="s">
        <v>325</v>
      </c>
      <c r="D591" s="70">
        <v>20190101</v>
      </c>
      <c r="E591" s="71">
        <v>595</v>
      </c>
      <c r="F591" s="70" t="s">
        <v>3263</v>
      </c>
      <c r="G591" s="70" t="s">
        <v>3264</v>
      </c>
    </row>
    <row r="592" spans="1:7" ht="90" x14ac:dyDescent="0.25">
      <c r="A592" s="70" t="s">
        <v>3265</v>
      </c>
      <c r="B592" s="71">
        <v>834.61</v>
      </c>
      <c r="C592" s="70" t="s">
        <v>1969</v>
      </c>
      <c r="D592" s="70">
        <v>20190225</v>
      </c>
      <c r="E592" s="71">
        <v>834.61</v>
      </c>
      <c r="F592" s="70" t="s">
        <v>3266</v>
      </c>
      <c r="G592" s="70" t="s">
        <v>3205</v>
      </c>
    </row>
    <row r="593" spans="1:7" ht="64.5" x14ac:dyDescent="0.25">
      <c r="A593" s="70" t="s">
        <v>3267</v>
      </c>
      <c r="B593" s="71">
        <v>56.45</v>
      </c>
      <c r="C593" s="70" t="s">
        <v>1659</v>
      </c>
      <c r="D593" s="70">
        <v>20190227</v>
      </c>
      <c r="E593" s="71">
        <v>56.45</v>
      </c>
      <c r="F593" s="70" t="s">
        <v>3268</v>
      </c>
      <c r="G593" s="70" t="s">
        <v>3113</v>
      </c>
    </row>
    <row r="594" spans="1:7" ht="90" x14ac:dyDescent="0.25">
      <c r="A594" s="70" t="s">
        <v>3269</v>
      </c>
      <c r="B594" s="71">
        <v>329.41</v>
      </c>
      <c r="C594" s="70" t="s">
        <v>3062</v>
      </c>
      <c r="D594" s="70">
        <v>20190301</v>
      </c>
      <c r="E594" s="71">
        <v>329.41</v>
      </c>
      <c r="F594" s="70" t="s">
        <v>3270</v>
      </c>
      <c r="G594" s="70" t="s">
        <v>3113</v>
      </c>
    </row>
    <row r="595" spans="1:7" ht="64.5" x14ac:dyDescent="0.25">
      <c r="A595" s="70" t="s">
        <v>3271</v>
      </c>
      <c r="B595" s="71">
        <v>22</v>
      </c>
      <c r="C595" s="70" t="s">
        <v>2548</v>
      </c>
      <c r="D595" s="70">
        <v>20190301</v>
      </c>
      <c r="E595" s="71">
        <v>22</v>
      </c>
      <c r="F595" s="70" t="s">
        <v>3272</v>
      </c>
      <c r="G595" s="70" t="s">
        <v>3205</v>
      </c>
    </row>
    <row r="596" spans="1:7" ht="51.75" x14ac:dyDescent="0.25">
      <c r="A596" s="70" t="s">
        <v>3273</v>
      </c>
      <c r="B596" s="71">
        <v>17.260000000000002</v>
      </c>
      <c r="C596" s="70" t="s">
        <v>3207</v>
      </c>
      <c r="D596" s="70">
        <v>20190301</v>
      </c>
      <c r="E596" s="71">
        <v>17.260000000000002</v>
      </c>
      <c r="F596" s="70" t="s">
        <v>3274</v>
      </c>
      <c r="G596" s="70" t="s">
        <v>3205</v>
      </c>
    </row>
    <row r="597" spans="1:7" ht="64.5" x14ac:dyDescent="0.25">
      <c r="A597" s="70" t="s">
        <v>3275</v>
      </c>
      <c r="B597" s="71">
        <v>50.55</v>
      </c>
      <c r="C597" s="70" t="s">
        <v>2337</v>
      </c>
      <c r="D597" s="70">
        <v>20190304</v>
      </c>
      <c r="E597" s="71">
        <v>50.55</v>
      </c>
      <c r="F597" s="70" t="s">
        <v>3276</v>
      </c>
      <c r="G597" s="70" t="s">
        <v>3105</v>
      </c>
    </row>
    <row r="598" spans="1:7" ht="77.25" x14ac:dyDescent="0.25">
      <c r="A598" s="70" t="s">
        <v>3277</v>
      </c>
      <c r="B598" s="71">
        <v>47.52</v>
      </c>
      <c r="C598" s="70" t="s">
        <v>2548</v>
      </c>
      <c r="D598" s="70">
        <v>20190304</v>
      </c>
      <c r="E598" s="71">
        <v>47.52</v>
      </c>
      <c r="F598" s="70" t="s">
        <v>3278</v>
      </c>
      <c r="G598" s="70" t="s">
        <v>3205</v>
      </c>
    </row>
    <row r="599" spans="1:7" ht="77.25" x14ac:dyDescent="0.25">
      <c r="A599" s="70" t="s">
        <v>3279</v>
      </c>
      <c r="B599" s="71">
        <v>48.52</v>
      </c>
      <c r="C599" s="70" t="s">
        <v>2548</v>
      </c>
      <c r="D599" s="70">
        <v>20190304</v>
      </c>
      <c r="E599" s="71">
        <v>48.52</v>
      </c>
      <c r="F599" s="70" t="s">
        <v>3280</v>
      </c>
      <c r="G599" s="70" t="s">
        <v>3205</v>
      </c>
    </row>
    <row r="600" spans="1:7" ht="64.5" x14ac:dyDescent="0.25">
      <c r="A600" s="70" t="s">
        <v>3281</v>
      </c>
      <c r="B600" s="71">
        <v>50.55</v>
      </c>
      <c r="C600" s="70" t="s">
        <v>2337</v>
      </c>
      <c r="D600" s="70">
        <v>20190304</v>
      </c>
      <c r="E600" s="71">
        <v>50.55</v>
      </c>
      <c r="F600" s="70" t="s">
        <v>3282</v>
      </c>
      <c r="G600" s="70" t="s">
        <v>3105</v>
      </c>
    </row>
    <row r="601" spans="1:7" ht="77.25" x14ac:dyDescent="0.25">
      <c r="A601" s="70" t="s">
        <v>3283</v>
      </c>
      <c r="B601" s="71">
        <v>98.4</v>
      </c>
      <c r="C601" s="70" t="s">
        <v>1969</v>
      </c>
      <c r="D601" s="70">
        <v>20190304</v>
      </c>
      <c r="E601" s="71">
        <v>98.4</v>
      </c>
      <c r="F601" s="70" t="s">
        <v>3284</v>
      </c>
      <c r="G601" s="70" t="s">
        <v>3113</v>
      </c>
    </row>
    <row r="602" spans="1:7" ht="90" x14ac:dyDescent="0.25">
      <c r="A602" s="70" t="s">
        <v>3285</v>
      </c>
      <c r="B602" s="71">
        <v>68.099999999999994</v>
      </c>
      <c r="C602" s="70" t="s">
        <v>2669</v>
      </c>
      <c r="D602" s="70">
        <v>20190304</v>
      </c>
      <c r="E602" s="71">
        <v>68.099999999999994</v>
      </c>
      <c r="F602" s="70" t="s">
        <v>3286</v>
      </c>
      <c r="G602" s="70" t="s">
        <v>3105</v>
      </c>
    </row>
    <row r="603" spans="1:7" ht="64.5" x14ac:dyDescent="0.25">
      <c r="A603" s="70" t="s">
        <v>3287</v>
      </c>
      <c r="B603" s="71">
        <v>43.55</v>
      </c>
      <c r="C603" s="70" t="s">
        <v>386</v>
      </c>
      <c r="D603" s="70">
        <v>20190304</v>
      </c>
      <c r="E603" s="71">
        <v>43.55</v>
      </c>
      <c r="F603" s="70" t="s">
        <v>3288</v>
      </c>
      <c r="G603" s="70" t="s">
        <v>3105</v>
      </c>
    </row>
    <row r="604" spans="1:7" ht="64.5" x14ac:dyDescent="0.25">
      <c r="A604" s="70" t="s">
        <v>3289</v>
      </c>
      <c r="B604" s="71">
        <v>90.7</v>
      </c>
      <c r="C604" s="70" t="s">
        <v>809</v>
      </c>
      <c r="D604" s="70">
        <v>20190304</v>
      </c>
      <c r="E604" s="71">
        <v>90.7</v>
      </c>
      <c r="F604" s="70" t="s">
        <v>3290</v>
      </c>
      <c r="G604" s="70" t="s">
        <v>3105</v>
      </c>
    </row>
    <row r="605" spans="1:7" ht="90" x14ac:dyDescent="0.25">
      <c r="A605" s="70" t="s">
        <v>3291</v>
      </c>
      <c r="B605" s="71">
        <v>50.55</v>
      </c>
      <c r="C605" s="70" t="s">
        <v>3292</v>
      </c>
      <c r="D605" s="70">
        <v>20190305</v>
      </c>
      <c r="E605" s="71">
        <v>50.55</v>
      </c>
      <c r="F605" s="70" t="s">
        <v>3293</v>
      </c>
      <c r="G605" s="70" t="s">
        <v>3105</v>
      </c>
    </row>
    <row r="606" spans="1:7" ht="64.5" x14ac:dyDescent="0.25">
      <c r="A606" s="70" t="s">
        <v>3294</v>
      </c>
      <c r="B606" s="71">
        <v>626.01</v>
      </c>
      <c r="C606" s="70" t="s">
        <v>1969</v>
      </c>
      <c r="D606" s="70">
        <v>20190305</v>
      </c>
      <c r="E606" s="71">
        <v>626.01</v>
      </c>
      <c r="F606" s="70" t="s">
        <v>3295</v>
      </c>
      <c r="G606" s="70" t="s">
        <v>3113</v>
      </c>
    </row>
    <row r="607" spans="1:7" ht="64.5" x14ac:dyDescent="0.25">
      <c r="A607" s="70" t="s">
        <v>3296</v>
      </c>
      <c r="B607" s="71">
        <v>82.05</v>
      </c>
      <c r="C607" s="70" t="s">
        <v>1541</v>
      </c>
      <c r="D607" s="70">
        <v>20190305</v>
      </c>
      <c r="E607" s="71">
        <v>82.05</v>
      </c>
      <c r="F607" s="70" t="s">
        <v>3297</v>
      </c>
      <c r="G607" s="70" t="s">
        <v>3113</v>
      </c>
    </row>
    <row r="608" spans="1:7" ht="51.75" x14ac:dyDescent="0.25">
      <c r="A608" s="70" t="s">
        <v>3298</v>
      </c>
      <c r="B608" s="71">
        <v>17.260000000000002</v>
      </c>
      <c r="C608" s="70" t="s">
        <v>3207</v>
      </c>
      <c r="D608" s="70">
        <v>20190307</v>
      </c>
      <c r="E608" s="71">
        <v>17.260000000000002</v>
      </c>
      <c r="F608" s="70" t="s">
        <v>3299</v>
      </c>
      <c r="G608" s="70" t="s">
        <v>3205</v>
      </c>
    </row>
    <row r="609" spans="1:7" ht="51.75" x14ac:dyDescent="0.25">
      <c r="A609" s="70" t="s">
        <v>3300</v>
      </c>
      <c r="B609" s="71">
        <v>8.26</v>
      </c>
      <c r="C609" s="70" t="s">
        <v>3207</v>
      </c>
      <c r="D609" s="70">
        <v>20190307</v>
      </c>
      <c r="E609" s="71">
        <v>8.26</v>
      </c>
      <c r="F609" s="70" t="s">
        <v>3301</v>
      </c>
      <c r="G609" s="70" t="s">
        <v>3205</v>
      </c>
    </row>
    <row r="610" spans="1:7" ht="51.75" x14ac:dyDescent="0.25">
      <c r="A610" s="70" t="s">
        <v>3302</v>
      </c>
      <c r="B610" s="71">
        <v>32.26</v>
      </c>
      <c r="C610" s="70" t="s">
        <v>2548</v>
      </c>
      <c r="D610" s="70">
        <v>20190307</v>
      </c>
      <c r="E610" s="71">
        <v>32.26</v>
      </c>
      <c r="F610" s="70" t="s">
        <v>3303</v>
      </c>
      <c r="G610" s="70" t="s">
        <v>3205</v>
      </c>
    </row>
    <row r="611" spans="1:7" ht="39" x14ac:dyDescent="0.25">
      <c r="A611" s="70" t="s">
        <v>3304</v>
      </c>
      <c r="B611" s="71">
        <v>31.26</v>
      </c>
      <c r="C611" s="70" t="s">
        <v>2123</v>
      </c>
      <c r="D611" s="70">
        <v>20190307</v>
      </c>
      <c r="E611" s="71">
        <v>31.26</v>
      </c>
      <c r="F611" s="70" t="s">
        <v>3305</v>
      </c>
      <c r="G611" s="70" t="s">
        <v>3189</v>
      </c>
    </row>
    <row r="612" spans="1:7" ht="90" x14ac:dyDescent="0.25">
      <c r="A612" s="70" t="s">
        <v>3306</v>
      </c>
      <c r="B612" s="71">
        <v>100</v>
      </c>
      <c r="C612" s="70" t="s">
        <v>3307</v>
      </c>
      <c r="D612" s="70">
        <v>20190307</v>
      </c>
      <c r="E612" s="71">
        <v>100</v>
      </c>
      <c r="F612" s="70" t="s">
        <v>3308</v>
      </c>
      <c r="G612" s="70" t="s">
        <v>3309</v>
      </c>
    </row>
    <row r="613" spans="1:7" ht="90" x14ac:dyDescent="0.25">
      <c r="A613" s="70" t="s">
        <v>3310</v>
      </c>
      <c r="B613" s="71">
        <v>919.18</v>
      </c>
      <c r="C613" s="70" t="s">
        <v>1969</v>
      </c>
      <c r="D613" s="70">
        <v>20190308</v>
      </c>
      <c r="E613" s="71">
        <v>919.18</v>
      </c>
      <c r="F613" s="70" t="s">
        <v>3311</v>
      </c>
      <c r="G613" s="70" t="s">
        <v>3312</v>
      </c>
    </row>
    <row r="614" spans="1:7" ht="51.75" x14ac:dyDescent="0.25">
      <c r="A614" s="70" t="s">
        <v>3313</v>
      </c>
      <c r="B614" s="71">
        <v>230.55</v>
      </c>
      <c r="C614" s="70" t="s">
        <v>1541</v>
      </c>
      <c r="D614" s="70">
        <v>20190311</v>
      </c>
      <c r="E614" s="71">
        <v>230.55</v>
      </c>
      <c r="F614" s="70" t="s">
        <v>3314</v>
      </c>
      <c r="G614" s="70" t="s">
        <v>3113</v>
      </c>
    </row>
    <row r="615" spans="1:7" ht="77.25" x14ac:dyDescent="0.25">
      <c r="A615" s="70" t="s">
        <v>3315</v>
      </c>
      <c r="B615" s="71">
        <v>65.5</v>
      </c>
      <c r="C615" s="70" t="s">
        <v>2669</v>
      </c>
      <c r="D615" s="70">
        <v>20190311</v>
      </c>
      <c r="E615" s="71">
        <v>65.5</v>
      </c>
      <c r="F615" s="70" t="s">
        <v>3316</v>
      </c>
      <c r="G615" s="70" t="s">
        <v>3105</v>
      </c>
    </row>
    <row r="616" spans="1:7" ht="51.75" x14ac:dyDescent="0.25">
      <c r="A616" s="70" t="s">
        <v>3317</v>
      </c>
      <c r="B616" s="71">
        <v>64.099999999999994</v>
      </c>
      <c r="C616" s="70" t="s">
        <v>3171</v>
      </c>
      <c r="D616" s="70">
        <v>20190311</v>
      </c>
      <c r="E616" s="71">
        <v>64.099999999999994</v>
      </c>
      <c r="F616" s="70" t="s">
        <v>3318</v>
      </c>
      <c r="G616" s="70" t="s">
        <v>3105</v>
      </c>
    </row>
    <row r="617" spans="1:7" ht="77.25" x14ac:dyDescent="0.25">
      <c r="A617" s="70" t="s">
        <v>3319</v>
      </c>
      <c r="B617" s="71">
        <v>30.55</v>
      </c>
      <c r="C617" s="70" t="s">
        <v>2267</v>
      </c>
      <c r="D617" s="70">
        <v>20190311</v>
      </c>
      <c r="E617" s="71">
        <v>30.55</v>
      </c>
      <c r="F617" s="70" t="s">
        <v>3320</v>
      </c>
      <c r="G617" s="70" t="s">
        <v>3163</v>
      </c>
    </row>
    <row r="618" spans="1:7" ht="64.5" x14ac:dyDescent="0.25">
      <c r="A618" s="70" t="s">
        <v>3321</v>
      </c>
      <c r="B618" s="71">
        <v>50.55</v>
      </c>
      <c r="C618" s="70" t="s">
        <v>386</v>
      </c>
      <c r="D618" s="70">
        <v>20190312</v>
      </c>
      <c r="E618" s="71">
        <v>50.55</v>
      </c>
      <c r="F618" s="70" t="s">
        <v>3322</v>
      </c>
      <c r="G618" s="70" t="s">
        <v>3105</v>
      </c>
    </row>
    <row r="619" spans="1:7" ht="90" x14ac:dyDescent="0.25">
      <c r="A619" s="70" t="s">
        <v>3323</v>
      </c>
      <c r="B619" s="71">
        <v>300</v>
      </c>
      <c r="C619" s="70" t="s">
        <v>549</v>
      </c>
      <c r="D619" s="70">
        <v>20190312</v>
      </c>
      <c r="E619" s="71">
        <v>300</v>
      </c>
      <c r="F619" s="70" t="s">
        <v>3324</v>
      </c>
      <c r="G619" s="70" t="s">
        <v>3205</v>
      </c>
    </row>
    <row r="620" spans="1:7" ht="77.25" x14ac:dyDescent="0.25">
      <c r="A620" s="70" t="s">
        <v>3325</v>
      </c>
      <c r="B620" s="71">
        <v>42.55</v>
      </c>
      <c r="C620" s="70" t="s">
        <v>2374</v>
      </c>
      <c r="D620" s="70">
        <v>20190313</v>
      </c>
      <c r="E620" s="71">
        <v>42.55</v>
      </c>
      <c r="F620" s="70" t="s">
        <v>3326</v>
      </c>
      <c r="G620" s="70" t="s">
        <v>3140</v>
      </c>
    </row>
    <row r="621" spans="1:7" ht="77.25" x14ac:dyDescent="0.25">
      <c r="A621" s="70" t="s">
        <v>3327</v>
      </c>
      <c r="B621" s="71">
        <v>113.6</v>
      </c>
      <c r="C621" s="70" t="s">
        <v>2252</v>
      </c>
      <c r="D621" s="70">
        <v>20190313</v>
      </c>
      <c r="E621" s="71">
        <v>113.6</v>
      </c>
      <c r="F621" s="70" t="s">
        <v>3328</v>
      </c>
      <c r="G621" s="70" t="s">
        <v>3105</v>
      </c>
    </row>
    <row r="622" spans="1:7" ht="64.5" x14ac:dyDescent="0.25">
      <c r="A622" s="70" t="s">
        <v>3329</v>
      </c>
      <c r="B622" s="71">
        <v>111.65</v>
      </c>
      <c r="C622" s="70" t="s">
        <v>2337</v>
      </c>
      <c r="D622" s="70">
        <v>20190314</v>
      </c>
      <c r="E622" s="71">
        <v>111.65</v>
      </c>
      <c r="F622" s="70" t="s">
        <v>3330</v>
      </c>
      <c r="G622" s="70" t="s">
        <v>3105</v>
      </c>
    </row>
    <row r="623" spans="1:7" ht="77.25" x14ac:dyDescent="0.25">
      <c r="A623" s="70" t="s">
        <v>3331</v>
      </c>
      <c r="B623" s="71">
        <v>91.85</v>
      </c>
      <c r="C623" s="70" t="s">
        <v>2392</v>
      </c>
      <c r="D623" s="70">
        <v>20190315</v>
      </c>
      <c r="E623" s="71">
        <v>91.85</v>
      </c>
      <c r="F623" s="70" t="s">
        <v>3332</v>
      </c>
      <c r="G623" s="70" t="s">
        <v>3113</v>
      </c>
    </row>
    <row r="624" spans="1:7" ht="39" x14ac:dyDescent="0.25">
      <c r="A624" s="70" t="s">
        <v>3333</v>
      </c>
      <c r="B624" s="71">
        <v>2127.3000000000002</v>
      </c>
      <c r="C624" s="70" t="s">
        <v>1711</v>
      </c>
      <c r="D624" s="70">
        <v>20190318</v>
      </c>
      <c r="E624" s="71">
        <v>2127.3000000000002</v>
      </c>
      <c r="F624" s="70" t="s">
        <v>3334</v>
      </c>
      <c r="G624" s="70" t="s">
        <v>3163</v>
      </c>
    </row>
    <row r="625" spans="1:7" ht="39" x14ac:dyDescent="0.25">
      <c r="A625" s="70" t="s">
        <v>3335</v>
      </c>
      <c r="B625" s="71">
        <v>31.26</v>
      </c>
      <c r="C625" s="70" t="s">
        <v>2123</v>
      </c>
      <c r="D625" s="70">
        <v>20190318</v>
      </c>
      <c r="E625" s="71">
        <v>31.26</v>
      </c>
      <c r="F625" s="70" t="s">
        <v>3336</v>
      </c>
      <c r="G625" s="70" t="s">
        <v>3189</v>
      </c>
    </row>
    <row r="626" spans="1:7" ht="51.75" x14ac:dyDescent="0.25">
      <c r="A626" s="70" t="s">
        <v>3337</v>
      </c>
      <c r="B626" s="71">
        <v>114.1</v>
      </c>
      <c r="C626" s="70" t="s">
        <v>1541</v>
      </c>
      <c r="D626" s="70">
        <v>20190318</v>
      </c>
      <c r="E626" s="71">
        <v>114.1</v>
      </c>
      <c r="F626" s="70" t="s">
        <v>3338</v>
      </c>
      <c r="G626" s="70" t="s">
        <v>3113</v>
      </c>
    </row>
    <row r="627" spans="1:7" ht="64.5" x14ac:dyDescent="0.25">
      <c r="A627" s="70" t="s">
        <v>3339</v>
      </c>
      <c r="B627" s="71">
        <v>110.55</v>
      </c>
      <c r="C627" s="70" t="s">
        <v>1541</v>
      </c>
      <c r="D627" s="70">
        <v>20190318</v>
      </c>
      <c r="E627" s="71">
        <v>110.55</v>
      </c>
      <c r="F627" s="70" t="s">
        <v>3340</v>
      </c>
      <c r="G627" s="70" t="s">
        <v>3113</v>
      </c>
    </row>
    <row r="628" spans="1:7" ht="64.5" x14ac:dyDescent="0.25">
      <c r="A628" s="70" t="s">
        <v>3341</v>
      </c>
      <c r="B628" s="71">
        <v>151.1</v>
      </c>
      <c r="C628" s="70" t="s">
        <v>1541</v>
      </c>
      <c r="D628" s="70">
        <v>20190318</v>
      </c>
      <c r="E628" s="71">
        <v>151.1</v>
      </c>
      <c r="F628" s="70" t="s">
        <v>3342</v>
      </c>
      <c r="G628" s="70" t="s">
        <v>3113</v>
      </c>
    </row>
    <row r="629" spans="1:7" ht="77.25" x14ac:dyDescent="0.25">
      <c r="A629" s="70" t="s">
        <v>3343</v>
      </c>
      <c r="B629" s="71">
        <v>52.52</v>
      </c>
      <c r="C629" s="70" t="s">
        <v>2548</v>
      </c>
      <c r="D629" s="70">
        <v>20190318</v>
      </c>
      <c r="E629" s="71">
        <v>52.52</v>
      </c>
      <c r="F629" s="70" t="s">
        <v>3344</v>
      </c>
      <c r="G629" s="70" t="s">
        <v>3205</v>
      </c>
    </row>
    <row r="630" spans="1:7" ht="64.5" x14ac:dyDescent="0.25">
      <c r="A630" s="70" t="s">
        <v>3345</v>
      </c>
      <c r="B630" s="71">
        <v>61.1</v>
      </c>
      <c r="C630" s="70" t="s">
        <v>3171</v>
      </c>
      <c r="D630" s="70">
        <v>20190318</v>
      </c>
      <c r="E630" s="71">
        <v>61.1</v>
      </c>
      <c r="F630" s="70" t="s">
        <v>3346</v>
      </c>
      <c r="G630" s="70" t="s">
        <v>3105</v>
      </c>
    </row>
    <row r="631" spans="1:7" ht="64.5" x14ac:dyDescent="0.25">
      <c r="A631" s="70" t="s">
        <v>3347</v>
      </c>
      <c r="B631" s="71">
        <v>44.12</v>
      </c>
      <c r="C631" s="70" t="s">
        <v>386</v>
      </c>
      <c r="D631" s="70">
        <v>20190318</v>
      </c>
      <c r="E631" s="71">
        <v>44.12</v>
      </c>
      <c r="F631" s="70" t="s">
        <v>3348</v>
      </c>
      <c r="G631" s="70" t="s">
        <v>3105</v>
      </c>
    </row>
    <row r="632" spans="1:7" ht="77.25" x14ac:dyDescent="0.25">
      <c r="A632" s="70" t="s">
        <v>3349</v>
      </c>
      <c r="B632" s="71">
        <v>44.52</v>
      </c>
      <c r="C632" s="70" t="s">
        <v>3350</v>
      </c>
      <c r="D632" s="70">
        <v>20190319</v>
      </c>
      <c r="E632" s="71">
        <v>44.52</v>
      </c>
      <c r="F632" s="70" t="s">
        <v>3351</v>
      </c>
      <c r="G632" s="70" t="s">
        <v>3113</v>
      </c>
    </row>
    <row r="633" spans="1:7" ht="64.5" x14ac:dyDescent="0.25">
      <c r="A633" s="70" t="s">
        <v>3352</v>
      </c>
      <c r="B633" s="71">
        <v>552.66</v>
      </c>
      <c r="C633" s="70" t="s">
        <v>3353</v>
      </c>
      <c r="D633" s="70">
        <v>20190319</v>
      </c>
      <c r="E633" s="71">
        <v>552.66</v>
      </c>
      <c r="F633" s="70" t="s">
        <v>3354</v>
      </c>
      <c r="G633" s="70" t="s">
        <v>3355</v>
      </c>
    </row>
    <row r="634" spans="1:7" ht="51.75" x14ac:dyDescent="0.25">
      <c r="A634" s="70" t="s">
        <v>3356</v>
      </c>
      <c r="B634" s="71">
        <v>12200</v>
      </c>
      <c r="C634" s="70" t="s">
        <v>736</v>
      </c>
      <c r="D634" s="70">
        <v>20190101</v>
      </c>
      <c r="E634" s="71">
        <v>12200</v>
      </c>
      <c r="F634" s="70" t="s">
        <v>2176</v>
      </c>
      <c r="G634" s="70" t="s">
        <v>3357</v>
      </c>
    </row>
    <row r="635" spans="1:7" ht="64.5" x14ac:dyDescent="0.25">
      <c r="A635" s="70" t="s">
        <v>3358</v>
      </c>
      <c r="B635" s="71">
        <v>42.55</v>
      </c>
      <c r="C635" s="70" t="s">
        <v>2374</v>
      </c>
      <c r="D635" s="70">
        <v>20190321</v>
      </c>
      <c r="E635" s="71">
        <v>42.55</v>
      </c>
      <c r="F635" s="70" t="s">
        <v>3359</v>
      </c>
      <c r="G635" s="70" t="s">
        <v>3140</v>
      </c>
    </row>
    <row r="636" spans="1:7" ht="64.5" x14ac:dyDescent="0.25">
      <c r="A636" s="70" t="s">
        <v>3360</v>
      </c>
      <c r="B636" s="71">
        <v>16.55</v>
      </c>
      <c r="C636" s="70" t="s">
        <v>2146</v>
      </c>
      <c r="D636" s="70">
        <v>20190321</v>
      </c>
      <c r="E636" s="71">
        <v>16.55</v>
      </c>
      <c r="F636" s="70" t="s">
        <v>3361</v>
      </c>
      <c r="G636" s="70" t="s">
        <v>3189</v>
      </c>
    </row>
    <row r="637" spans="1:7" ht="64.5" x14ac:dyDescent="0.25">
      <c r="A637" s="70" t="s">
        <v>3362</v>
      </c>
      <c r="B637" s="71">
        <v>64.599999999999994</v>
      </c>
      <c r="C637" s="70" t="s">
        <v>3171</v>
      </c>
      <c r="D637" s="70">
        <v>20190325</v>
      </c>
      <c r="E637" s="71">
        <v>64.599999999999994</v>
      </c>
      <c r="F637" s="70" t="s">
        <v>3363</v>
      </c>
      <c r="G637" s="70" t="s">
        <v>3105</v>
      </c>
    </row>
    <row r="638" spans="1:7" ht="77.25" x14ac:dyDescent="0.25">
      <c r="A638" s="70" t="s">
        <v>3364</v>
      </c>
      <c r="B638" s="71">
        <v>144.05000000000001</v>
      </c>
      <c r="C638" s="70" t="s">
        <v>1541</v>
      </c>
      <c r="D638" s="70">
        <v>20190325</v>
      </c>
      <c r="E638" s="71">
        <v>144.05000000000001</v>
      </c>
      <c r="F638" s="70" t="s">
        <v>3365</v>
      </c>
      <c r="G638" s="70" t="s">
        <v>3113</v>
      </c>
    </row>
    <row r="639" spans="1:7" ht="77.25" x14ac:dyDescent="0.25">
      <c r="A639" s="70" t="s">
        <v>3366</v>
      </c>
      <c r="B639" s="71">
        <v>240.15</v>
      </c>
      <c r="C639" s="70" t="s">
        <v>1541</v>
      </c>
      <c r="D639" s="70">
        <v>20190325</v>
      </c>
      <c r="E639" s="71">
        <v>240.15</v>
      </c>
      <c r="F639" s="70" t="s">
        <v>3367</v>
      </c>
      <c r="G639" s="70" t="s">
        <v>3113</v>
      </c>
    </row>
    <row r="640" spans="1:7" ht="64.5" x14ac:dyDescent="0.25">
      <c r="A640" s="70" t="s">
        <v>3368</v>
      </c>
      <c r="B640" s="71">
        <v>373.85</v>
      </c>
      <c r="C640" s="70" t="s">
        <v>1541</v>
      </c>
      <c r="D640" s="70">
        <v>20190325</v>
      </c>
      <c r="E640" s="71">
        <v>373.85</v>
      </c>
      <c r="F640" s="70" t="s">
        <v>3369</v>
      </c>
      <c r="G640" s="70" t="s">
        <v>3113</v>
      </c>
    </row>
    <row r="641" spans="1:7" ht="90" x14ac:dyDescent="0.25">
      <c r="A641" s="70" t="s">
        <v>3370</v>
      </c>
      <c r="B641" s="71">
        <v>2698.4</v>
      </c>
      <c r="C641" s="70" t="s">
        <v>857</v>
      </c>
      <c r="D641" s="70">
        <v>20190325</v>
      </c>
      <c r="E641" s="71">
        <v>2698.4</v>
      </c>
      <c r="F641" s="70" t="s">
        <v>3371</v>
      </c>
      <c r="G641" s="70" t="s">
        <v>3372</v>
      </c>
    </row>
    <row r="642" spans="1:7" ht="90" x14ac:dyDescent="0.25">
      <c r="A642" s="70" t="s">
        <v>3373</v>
      </c>
      <c r="B642" s="71">
        <v>579.45000000000005</v>
      </c>
      <c r="C642" s="70" t="s">
        <v>1969</v>
      </c>
      <c r="D642" s="70">
        <v>20190326</v>
      </c>
      <c r="E642" s="71">
        <v>579.45000000000005</v>
      </c>
      <c r="F642" s="70" t="s">
        <v>3374</v>
      </c>
      <c r="G642" s="70" t="s">
        <v>3116</v>
      </c>
    </row>
    <row r="643" spans="1:7" ht="51.75" x14ac:dyDescent="0.25">
      <c r="A643" s="70" t="s">
        <v>3375</v>
      </c>
      <c r="B643" s="71">
        <v>30.55</v>
      </c>
      <c r="C643" s="70" t="s">
        <v>2308</v>
      </c>
      <c r="D643" s="70">
        <v>20190326</v>
      </c>
      <c r="E643" s="71">
        <v>30.55</v>
      </c>
      <c r="F643" s="70" t="s">
        <v>3376</v>
      </c>
      <c r="G643" s="70" t="s">
        <v>3189</v>
      </c>
    </row>
    <row r="644" spans="1:7" ht="64.5" x14ac:dyDescent="0.25">
      <c r="A644" s="70" t="s">
        <v>3377</v>
      </c>
      <c r="B644" s="71">
        <v>50.55</v>
      </c>
      <c r="C644" s="70" t="s">
        <v>386</v>
      </c>
      <c r="D644" s="70">
        <v>20190326</v>
      </c>
      <c r="E644" s="71">
        <v>50.55</v>
      </c>
      <c r="F644" s="70" t="s">
        <v>3378</v>
      </c>
      <c r="G644" s="70" t="s">
        <v>3105</v>
      </c>
    </row>
    <row r="645" spans="1:7" ht="77.25" x14ac:dyDescent="0.25">
      <c r="A645" s="70" t="s">
        <v>3379</v>
      </c>
      <c r="B645" s="71">
        <v>94.76</v>
      </c>
      <c r="C645" s="70" t="s">
        <v>3380</v>
      </c>
      <c r="D645" s="70">
        <v>20190329</v>
      </c>
      <c r="E645" s="71">
        <v>94.76</v>
      </c>
      <c r="F645" s="70" t="s">
        <v>3381</v>
      </c>
      <c r="G645" s="70" t="s">
        <v>3205</v>
      </c>
    </row>
    <row r="646" spans="1:7" ht="77.25" x14ac:dyDescent="0.25">
      <c r="A646" s="70" t="s">
        <v>3382</v>
      </c>
      <c r="B646" s="71">
        <v>42.02</v>
      </c>
      <c r="C646" s="70" t="s">
        <v>3220</v>
      </c>
      <c r="D646" s="70">
        <v>20190401</v>
      </c>
      <c r="E646" s="71">
        <v>42.02</v>
      </c>
      <c r="F646" s="70" t="s">
        <v>3383</v>
      </c>
      <c r="G646" s="70" t="s">
        <v>3205</v>
      </c>
    </row>
    <row r="647" spans="1:7" ht="90" x14ac:dyDescent="0.25">
      <c r="A647" s="70" t="s">
        <v>3384</v>
      </c>
      <c r="B647" s="71">
        <v>77.28</v>
      </c>
      <c r="C647" s="70" t="s">
        <v>2669</v>
      </c>
      <c r="D647" s="70">
        <v>20190401</v>
      </c>
      <c r="E647" s="71">
        <v>77.28</v>
      </c>
      <c r="F647" s="70" t="s">
        <v>3385</v>
      </c>
      <c r="G647" s="70" t="s">
        <v>3105</v>
      </c>
    </row>
    <row r="648" spans="1:7" ht="64.5" x14ac:dyDescent="0.25">
      <c r="A648" s="70" t="s">
        <v>3386</v>
      </c>
      <c r="B648" s="71">
        <v>101.1</v>
      </c>
      <c r="C648" s="70" t="s">
        <v>1969</v>
      </c>
      <c r="D648" s="70">
        <v>20190402</v>
      </c>
      <c r="E648" s="71">
        <v>101.1</v>
      </c>
      <c r="F648" s="70" t="s">
        <v>3387</v>
      </c>
      <c r="G648" s="70" t="s">
        <v>3113</v>
      </c>
    </row>
    <row r="649" spans="1:7" ht="64.5" x14ac:dyDescent="0.25">
      <c r="A649" s="70" t="s">
        <v>3388</v>
      </c>
      <c r="B649" s="71">
        <v>50.55</v>
      </c>
      <c r="C649" s="70" t="s">
        <v>386</v>
      </c>
      <c r="D649" s="70">
        <v>20190402</v>
      </c>
      <c r="E649" s="71">
        <v>50.55</v>
      </c>
      <c r="F649" s="70" t="s">
        <v>3389</v>
      </c>
      <c r="G649" s="70" t="s">
        <v>3105</v>
      </c>
    </row>
    <row r="650" spans="1:7" ht="64.5" x14ac:dyDescent="0.25">
      <c r="A650" s="70" t="s">
        <v>3390</v>
      </c>
      <c r="B650" s="71">
        <v>61.6</v>
      </c>
      <c r="C650" s="70" t="s">
        <v>3171</v>
      </c>
      <c r="D650" s="70">
        <v>20190402</v>
      </c>
      <c r="E650" s="71">
        <v>61.6</v>
      </c>
      <c r="F650" s="70" t="s">
        <v>3391</v>
      </c>
      <c r="G650" s="70" t="s">
        <v>3105</v>
      </c>
    </row>
    <row r="651" spans="1:7" ht="90" x14ac:dyDescent="0.25">
      <c r="A651" s="70" t="s">
        <v>3392</v>
      </c>
      <c r="B651" s="71">
        <v>48</v>
      </c>
      <c r="C651" s="70" t="s">
        <v>1969</v>
      </c>
      <c r="D651" s="70">
        <v>20190402</v>
      </c>
      <c r="E651" s="71">
        <v>48</v>
      </c>
      <c r="F651" s="70" t="s">
        <v>3393</v>
      </c>
      <c r="G651" s="70" t="s">
        <v>3105</v>
      </c>
    </row>
    <row r="652" spans="1:7" ht="77.25" x14ac:dyDescent="0.25">
      <c r="A652" s="70" t="s">
        <v>3394</v>
      </c>
      <c r="B652" s="71">
        <v>25.52</v>
      </c>
      <c r="C652" s="70" t="s">
        <v>2291</v>
      </c>
      <c r="D652" s="70">
        <v>20190402</v>
      </c>
      <c r="E652" s="71">
        <v>25.52</v>
      </c>
      <c r="F652" s="70" t="s">
        <v>3395</v>
      </c>
      <c r="G652" s="70" t="s">
        <v>3205</v>
      </c>
    </row>
    <row r="653" spans="1:7" ht="77.25" x14ac:dyDescent="0.25">
      <c r="A653" s="70" t="s">
        <v>3396</v>
      </c>
      <c r="B653" s="71">
        <v>257</v>
      </c>
      <c r="C653" s="70" t="s">
        <v>3397</v>
      </c>
      <c r="D653" s="70">
        <v>20190402</v>
      </c>
      <c r="E653" s="71">
        <v>257</v>
      </c>
      <c r="F653" s="70" t="s">
        <v>3398</v>
      </c>
      <c r="G653" s="70" t="s">
        <v>3105</v>
      </c>
    </row>
    <row r="654" spans="1:7" ht="77.25" x14ac:dyDescent="0.25">
      <c r="A654" s="70" t="s">
        <v>3399</v>
      </c>
      <c r="B654" s="71">
        <v>103.4</v>
      </c>
      <c r="C654" s="70" t="s">
        <v>2252</v>
      </c>
      <c r="D654" s="70">
        <v>20190403</v>
      </c>
      <c r="E654" s="71">
        <v>103.4</v>
      </c>
      <c r="F654" s="70" t="s">
        <v>3400</v>
      </c>
      <c r="G654" s="70" t="s">
        <v>3105</v>
      </c>
    </row>
    <row r="655" spans="1:7" ht="39" x14ac:dyDescent="0.25">
      <c r="A655" s="70" t="s">
        <v>3401</v>
      </c>
      <c r="B655" s="71">
        <v>2000</v>
      </c>
      <c r="C655" s="70" t="s">
        <v>1408</v>
      </c>
      <c r="D655" s="70">
        <v>20190404</v>
      </c>
      <c r="E655" s="71">
        <v>2000</v>
      </c>
      <c r="F655" s="70" t="s">
        <v>3402</v>
      </c>
      <c r="G655" s="70" t="s">
        <v>3403</v>
      </c>
    </row>
    <row r="656" spans="1:7" ht="90" x14ac:dyDescent="0.25">
      <c r="A656" s="70" t="s">
        <v>3404</v>
      </c>
      <c r="B656" s="71">
        <v>36.130000000000003</v>
      </c>
      <c r="C656" s="70" t="s">
        <v>2669</v>
      </c>
      <c r="D656" s="70">
        <v>20190405</v>
      </c>
      <c r="E656" s="71">
        <v>36.130000000000003</v>
      </c>
      <c r="F656" s="70" t="s">
        <v>3405</v>
      </c>
      <c r="G656" s="70" t="s">
        <v>3105</v>
      </c>
    </row>
    <row r="657" spans="1:7" ht="64.5" x14ac:dyDescent="0.25">
      <c r="A657" s="70" t="s">
        <v>3406</v>
      </c>
      <c r="B657" s="71">
        <v>134.1</v>
      </c>
      <c r="C657" s="70" t="s">
        <v>2392</v>
      </c>
      <c r="D657" s="70">
        <v>20190408</v>
      </c>
      <c r="E657" s="71">
        <v>134.1</v>
      </c>
      <c r="F657" s="70" t="s">
        <v>3407</v>
      </c>
      <c r="G657" s="70" t="s">
        <v>3113</v>
      </c>
    </row>
    <row r="658" spans="1:7" ht="64.5" x14ac:dyDescent="0.25">
      <c r="A658" s="70" t="s">
        <v>3408</v>
      </c>
      <c r="B658" s="71">
        <v>129.19999999999999</v>
      </c>
      <c r="C658" s="70" t="s">
        <v>3171</v>
      </c>
      <c r="D658" s="70">
        <v>20190408</v>
      </c>
      <c r="E658" s="71">
        <v>129.19999999999999</v>
      </c>
      <c r="F658" s="70" t="s">
        <v>3409</v>
      </c>
      <c r="G658" s="70" t="s">
        <v>3105</v>
      </c>
    </row>
    <row r="659" spans="1:7" ht="90" x14ac:dyDescent="0.25">
      <c r="A659" s="70" t="s">
        <v>3410</v>
      </c>
      <c r="B659" s="71">
        <v>56.9</v>
      </c>
      <c r="C659" s="70" t="s">
        <v>2264</v>
      </c>
      <c r="D659" s="70">
        <v>20190408</v>
      </c>
      <c r="E659" s="71">
        <v>56.9</v>
      </c>
      <c r="F659" s="70" t="s">
        <v>3411</v>
      </c>
      <c r="G659" s="70" t="s">
        <v>3105</v>
      </c>
    </row>
    <row r="660" spans="1:7" ht="64.5" x14ac:dyDescent="0.25">
      <c r="A660" s="70" t="s">
        <v>3412</v>
      </c>
      <c r="B660" s="71">
        <v>30.55</v>
      </c>
      <c r="C660" s="70" t="s">
        <v>2278</v>
      </c>
      <c r="D660" s="70">
        <v>20190408</v>
      </c>
      <c r="E660" s="71">
        <v>30.55</v>
      </c>
      <c r="F660" s="70" t="s">
        <v>3413</v>
      </c>
      <c r="G660" s="70" t="s">
        <v>3140</v>
      </c>
    </row>
    <row r="661" spans="1:7" ht="77.25" x14ac:dyDescent="0.25">
      <c r="A661" s="70" t="s">
        <v>3414</v>
      </c>
      <c r="B661" s="71">
        <v>814.8</v>
      </c>
      <c r="C661" s="70" t="s">
        <v>1969</v>
      </c>
      <c r="D661" s="70">
        <v>20190410</v>
      </c>
      <c r="E661" s="71">
        <v>814.8</v>
      </c>
      <c r="F661" s="70" t="s">
        <v>3415</v>
      </c>
      <c r="G661" s="70" t="s">
        <v>3113</v>
      </c>
    </row>
    <row r="662" spans="1:7" ht="64.5" x14ac:dyDescent="0.25">
      <c r="A662" s="70" t="s">
        <v>3416</v>
      </c>
      <c r="B662" s="71">
        <v>285.33</v>
      </c>
      <c r="C662" s="70" t="s">
        <v>1541</v>
      </c>
      <c r="D662" s="70">
        <v>20190410</v>
      </c>
      <c r="E662" s="71">
        <v>285.33</v>
      </c>
      <c r="F662" s="70" t="s">
        <v>3417</v>
      </c>
      <c r="G662" s="70" t="s">
        <v>3113</v>
      </c>
    </row>
    <row r="663" spans="1:7" ht="39" x14ac:dyDescent="0.25">
      <c r="A663" s="70" t="s">
        <v>3418</v>
      </c>
      <c r="B663" s="71">
        <v>76.040000000000006</v>
      </c>
      <c r="C663" s="70" t="s">
        <v>763</v>
      </c>
      <c r="D663" s="70">
        <v>20190410</v>
      </c>
      <c r="E663" s="71">
        <v>76.040000000000006</v>
      </c>
      <c r="F663" s="70" t="s">
        <v>3419</v>
      </c>
      <c r="G663" s="70" t="s">
        <v>3113</v>
      </c>
    </row>
    <row r="664" spans="1:7" ht="90" x14ac:dyDescent="0.25">
      <c r="A664" s="70" t="s">
        <v>3420</v>
      </c>
      <c r="B664" s="71">
        <v>151.41999999999999</v>
      </c>
      <c r="C664" s="70" t="s">
        <v>2669</v>
      </c>
      <c r="D664" s="70">
        <v>20190410</v>
      </c>
      <c r="E664" s="71">
        <v>151.41999999999999</v>
      </c>
      <c r="F664" s="70" t="s">
        <v>3421</v>
      </c>
      <c r="G664" s="70" t="s">
        <v>3105</v>
      </c>
    </row>
    <row r="665" spans="1:7" ht="64.5" x14ac:dyDescent="0.25">
      <c r="A665" s="70" t="s">
        <v>3422</v>
      </c>
      <c r="B665" s="71">
        <v>41.05</v>
      </c>
      <c r="C665" s="70" t="s">
        <v>386</v>
      </c>
      <c r="D665" s="70">
        <v>20190410</v>
      </c>
      <c r="E665" s="71">
        <v>41.05</v>
      </c>
      <c r="F665" s="70" t="s">
        <v>3423</v>
      </c>
      <c r="G665" s="70" t="s">
        <v>3105</v>
      </c>
    </row>
    <row r="666" spans="1:7" ht="51.75" x14ac:dyDescent="0.25">
      <c r="A666" s="70" t="s">
        <v>3424</v>
      </c>
      <c r="B666" s="71">
        <v>1949.1</v>
      </c>
      <c r="C666" s="70" t="s">
        <v>672</v>
      </c>
      <c r="D666" s="70">
        <v>20190101</v>
      </c>
      <c r="E666" s="71">
        <v>1949.1</v>
      </c>
      <c r="F666" s="70" t="s">
        <v>2217</v>
      </c>
      <c r="G666" s="70" t="s">
        <v>3425</v>
      </c>
    </row>
    <row r="667" spans="1:7" ht="39" x14ac:dyDescent="0.25">
      <c r="A667" s="70" t="s">
        <v>3426</v>
      </c>
      <c r="B667" s="71">
        <v>258.39999999999998</v>
      </c>
      <c r="C667" s="70" t="s">
        <v>1207</v>
      </c>
      <c r="D667" s="70">
        <v>20190411</v>
      </c>
      <c r="E667" s="71">
        <v>258.39999999999998</v>
      </c>
      <c r="F667" s="70" t="s">
        <v>3427</v>
      </c>
      <c r="G667" s="70" t="s">
        <v>3105</v>
      </c>
    </row>
    <row r="668" spans="1:7" ht="90" x14ac:dyDescent="0.25">
      <c r="A668" s="70" t="s">
        <v>3428</v>
      </c>
      <c r="B668" s="71">
        <v>40</v>
      </c>
      <c r="C668" s="70" t="s">
        <v>2737</v>
      </c>
      <c r="D668" s="70">
        <v>20190412</v>
      </c>
      <c r="E668" s="71">
        <v>40</v>
      </c>
      <c r="F668" s="70" t="s">
        <v>3429</v>
      </c>
      <c r="G668" s="70" t="s">
        <v>3105</v>
      </c>
    </row>
    <row r="669" spans="1:7" ht="51.75" x14ac:dyDescent="0.25">
      <c r="A669" s="70" t="s">
        <v>3430</v>
      </c>
      <c r="B669" s="71">
        <v>61.1</v>
      </c>
      <c r="C669" s="70" t="s">
        <v>247</v>
      </c>
      <c r="D669" s="70">
        <v>20190412</v>
      </c>
      <c r="E669" s="71">
        <v>61.1</v>
      </c>
      <c r="F669" s="70" t="s">
        <v>3431</v>
      </c>
      <c r="G669" s="70" t="s">
        <v>3105</v>
      </c>
    </row>
    <row r="670" spans="1:7" ht="39" x14ac:dyDescent="0.25">
      <c r="A670" s="70" t="s">
        <v>3432</v>
      </c>
      <c r="B670" s="71">
        <v>22.26</v>
      </c>
      <c r="C670" s="70" t="s">
        <v>2123</v>
      </c>
      <c r="D670" s="70">
        <v>20190416</v>
      </c>
      <c r="E670" s="71">
        <v>22.26</v>
      </c>
      <c r="F670" s="70" t="s">
        <v>3433</v>
      </c>
      <c r="G670" s="70" t="s">
        <v>3189</v>
      </c>
    </row>
    <row r="671" spans="1:7" ht="64.5" x14ac:dyDescent="0.25">
      <c r="A671" s="70" t="s">
        <v>3434</v>
      </c>
      <c r="B671" s="71">
        <v>50.55</v>
      </c>
      <c r="C671" s="70" t="s">
        <v>386</v>
      </c>
      <c r="D671" s="70">
        <v>20190416</v>
      </c>
      <c r="E671" s="71">
        <v>50.55</v>
      </c>
      <c r="F671" s="70" t="s">
        <v>3435</v>
      </c>
      <c r="G671" s="70" t="s">
        <v>3105</v>
      </c>
    </row>
    <row r="672" spans="1:7" ht="64.5" x14ac:dyDescent="0.25">
      <c r="A672" s="70" t="s">
        <v>3436</v>
      </c>
      <c r="B672" s="71">
        <v>71.099999999999994</v>
      </c>
      <c r="C672" s="70" t="s">
        <v>3171</v>
      </c>
      <c r="D672" s="70">
        <v>20190416</v>
      </c>
      <c r="E672" s="71">
        <v>71.099999999999994</v>
      </c>
      <c r="F672" s="70" t="s">
        <v>3437</v>
      </c>
      <c r="G672" s="70" t="s">
        <v>3105</v>
      </c>
    </row>
    <row r="673" spans="1:7" ht="90" x14ac:dyDescent="0.25">
      <c r="A673" s="70" t="s">
        <v>3438</v>
      </c>
      <c r="B673" s="71">
        <v>200.64</v>
      </c>
      <c r="C673" s="70" t="s">
        <v>1969</v>
      </c>
      <c r="D673" s="70">
        <v>20190417</v>
      </c>
      <c r="E673" s="71">
        <v>200.64</v>
      </c>
      <c r="F673" s="70" t="s">
        <v>3439</v>
      </c>
      <c r="G673" s="70" t="s">
        <v>3205</v>
      </c>
    </row>
    <row r="674" spans="1:7" ht="64.5" x14ac:dyDescent="0.25">
      <c r="A674" s="70" t="s">
        <v>3440</v>
      </c>
      <c r="B674" s="71">
        <v>35.049999999999997</v>
      </c>
      <c r="C674" s="70" t="s">
        <v>2146</v>
      </c>
      <c r="D674" s="70">
        <v>20190417</v>
      </c>
      <c r="E674" s="71">
        <v>35.049999999999997</v>
      </c>
      <c r="F674" s="70" t="s">
        <v>3441</v>
      </c>
      <c r="G674" s="70" t="s">
        <v>3189</v>
      </c>
    </row>
    <row r="675" spans="1:7" ht="77.25" x14ac:dyDescent="0.25">
      <c r="A675" s="70" t="s">
        <v>3442</v>
      </c>
      <c r="B675" s="71">
        <v>55.66</v>
      </c>
      <c r="C675" s="70" t="s">
        <v>2669</v>
      </c>
      <c r="D675" s="70">
        <v>20190426</v>
      </c>
      <c r="E675" s="71">
        <v>55.66</v>
      </c>
      <c r="F675" s="70" t="s">
        <v>3443</v>
      </c>
      <c r="G675" s="70" t="s">
        <v>3105</v>
      </c>
    </row>
    <row r="676" spans="1:7" ht="90" x14ac:dyDescent="0.25">
      <c r="A676" s="70" t="s">
        <v>3444</v>
      </c>
      <c r="B676" s="71">
        <v>83</v>
      </c>
      <c r="C676" s="70" t="s">
        <v>2316</v>
      </c>
      <c r="D676" s="70">
        <v>20190426</v>
      </c>
      <c r="E676" s="71">
        <v>83</v>
      </c>
      <c r="F676" s="70" t="s">
        <v>3445</v>
      </c>
      <c r="G676" s="70" t="s">
        <v>3113</v>
      </c>
    </row>
    <row r="677" spans="1:7" ht="90" x14ac:dyDescent="0.25">
      <c r="A677" s="70" t="s">
        <v>3446</v>
      </c>
      <c r="B677" s="71">
        <v>17.7</v>
      </c>
      <c r="C677" s="70" t="s">
        <v>2264</v>
      </c>
      <c r="D677" s="70">
        <v>20190426</v>
      </c>
      <c r="E677" s="71">
        <v>17.7</v>
      </c>
      <c r="F677" s="70" t="s">
        <v>3447</v>
      </c>
      <c r="G677" s="70" t="s">
        <v>3105</v>
      </c>
    </row>
    <row r="678" spans="1:7" ht="90" x14ac:dyDescent="0.25">
      <c r="A678" s="70" t="s">
        <v>3448</v>
      </c>
      <c r="B678" s="71">
        <v>34.5</v>
      </c>
      <c r="C678" s="70" t="s">
        <v>2264</v>
      </c>
      <c r="D678" s="70">
        <v>20190426</v>
      </c>
      <c r="E678" s="71">
        <v>34.5</v>
      </c>
      <c r="F678" s="70" t="s">
        <v>3449</v>
      </c>
      <c r="G678" s="70" t="s">
        <v>3105</v>
      </c>
    </row>
    <row r="679" spans="1:7" ht="77.25" x14ac:dyDescent="0.25">
      <c r="A679" s="70" t="s">
        <v>3450</v>
      </c>
      <c r="B679" s="71">
        <v>19.600000000000001</v>
      </c>
      <c r="C679" s="70" t="s">
        <v>2264</v>
      </c>
      <c r="D679" s="70">
        <v>20190426</v>
      </c>
      <c r="E679" s="71">
        <v>19.600000000000001</v>
      </c>
      <c r="F679" s="70" t="s">
        <v>3451</v>
      </c>
      <c r="G679" s="70" t="s">
        <v>3105</v>
      </c>
    </row>
    <row r="680" spans="1:7" ht="64.5" x14ac:dyDescent="0.25">
      <c r="A680" s="70" t="s">
        <v>3452</v>
      </c>
      <c r="B680" s="71">
        <v>61</v>
      </c>
      <c r="C680" s="70" t="s">
        <v>2129</v>
      </c>
      <c r="D680" s="70">
        <v>20190429</v>
      </c>
      <c r="E680" s="71">
        <v>61</v>
      </c>
      <c r="F680" s="70" t="s">
        <v>3453</v>
      </c>
      <c r="G680" s="70" t="s">
        <v>3116</v>
      </c>
    </row>
    <row r="681" spans="1:7" ht="102.75" x14ac:dyDescent="0.25">
      <c r="A681" s="70" t="s">
        <v>3454</v>
      </c>
      <c r="B681" s="71">
        <v>28.3</v>
      </c>
      <c r="C681" s="70" t="s">
        <v>1969</v>
      </c>
      <c r="D681" s="70">
        <v>20190429</v>
      </c>
      <c r="E681" s="71">
        <v>28.3</v>
      </c>
      <c r="F681" s="70" t="s">
        <v>3455</v>
      </c>
      <c r="G681" s="70" t="s">
        <v>3205</v>
      </c>
    </row>
    <row r="682" spans="1:7" ht="90" x14ac:dyDescent="0.25">
      <c r="A682" s="70" t="s">
        <v>3456</v>
      </c>
      <c r="B682" s="71">
        <v>300</v>
      </c>
      <c r="C682" s="70" t="s">
        <v>1969</v>
      </c>
      <c r="D682" s="70">
        <v>20190429</v>
      </c>
      <c r="E682" s="71">
        <v>300</v>
      </c>
      <c r="F682" s="70" t="s">
        <v>3457</v>
      </c>
      <c r="G682" s="70" t="s">
        <v>3458</v>
      </c>
    </row>
    <row r="683" spans="1:7" ht="90" x14ac:dyDescent="0.25">
      <c r="A683" s="70" t="s">
        <v>3459</v>
      </c>
      <c r="B683" s="71">
        <v>50.55</v>
      </c>
      <c r="C683" s="70" t="s">
        <v>2374</v>
      </c>
      <c r="D683" s="70">
        <v>20190430</v>
      </c>
      <c r="E683" s="71">
        <v>50.55</v>
      </c>
      <c r="F683" s="70" t="s">
        <v>3460</v>
      </c>
      <c r="G683" s="70" t="s">
        <v>3140</v>
      </c>
    </row>
    <row r="684" spans="1:7" ht="77.25" x14ac:dyDescent="0.25">
      <c r="A684" s="70" t="s">
        <v>3461</v>
      </c>
      <c r="B684" s="71">
        <v>12.65</v>
      </c>
      <c r="C684" s="70" t="s">
        <v>3462</v>
      </c>
      <c r="D684" s="70">
        <v>20190430</v>
      </c>
      <c r="E684" s="71">
        <v>12.65</v>
      </c>
      <c r="F684" s="70" t="s">
        <v>3463</v>
      </c>
      <c r="G684" s="70" t="s">
        <v>3105</v>
      </c>
    </row>
    <row r="685" spans="1:7" ht="77.25" x14ac:dyDescent="0.25">
      <c r="A685" s="70" t="s">
        <v>3464</v>
      </c>
      <c r="B685" s="71">
        <v>62.55</v>
      </c>
      <c r="C685" s="70" t="s">
        <v>2374</v>
      </c>
      <c r="D685" s="70">
        <v>20190430</v>
      </c>
      <c r="E685" s="71">
        <v>62.55</v>
      </c>
      <c r="F685" s="70" t="s">
        <v>3465</v>
      </c>
      <c r="G685" s="70" t="s">
        <v>3105</v>
      </c>
    </row>
    <row r="686" spans="1:7" ht="77.25" x14ac:dyDescent="0.25">
      <c r="A686" s="70" t="s">
        <v>3466</v>
      </c>
      <c r="B686" s="71">
        <v>61.65</v>
      </c>
      <c r="C686" s="70" t="s">
        <v>3467</v>
      </c>
      <c r="D686" s="70">
        <v>20190430</v>
      </c>
      <c r="E686" s="71">
        <v>61.65</v>
      </c>
      <c r="F686" s="70" t="s">
        <v>3468</v>
      </c>
      <c r="G686" s="70" t="s">
        <v>3163</v>
      </c>
    </row>
    <row r="687" spans="1:7" ht="90" x14ac:dyDescent="0.25">
      <c r="A687" s="70" t="s">
        <v>3469</v>
      </c>
      <c r="B687" s="71">
        <v>71.94</v>
      </c>
      <c r="C687" s="70" t="s">
        <v>2669</v>
      </c>
      <c r="D687" s="70">
        <v>20190430</v>
      </c>
      <c r="E687" s="71">
        <v>71.94</v>
      </c>
      <c r="F687" s="70" t="s">
        <v>3470</v>
      </c>
      <c r="G687" s="70" t="s">
        <v>3105</v>
      </c>
    </row>
    <row r="688" spans="1:7" ht="64.5" x14ac:dyDescent="0.25">
      <c r="A688" s="70" t="s">
        <v>3471</v>
      </c>
      <c r="B688" s="71">
        <v>30.55</v>
      </c>
      <c r="C688" s="70" t="s">
        <v>386</v>
      </c>
      <c r="D688" s="70">
        <v>20190430</v>
      </c>
      <c r="E688" s="71">
        <v>30.55</v>
      </c>
      <c r="F688" s="70" t="s">
        <v>3472</v>
      </c>
      <c r="G688" s="70" t="s">
        <v>3105</v>
      </c>
    </row>
    <row r="689" spans="1:7" ht="77.25" x14ac:dyDescent="0.25">
      <c r="A689" s="70" t="s">
        <v>3473</v>
      </c>
      <c r="B689" s="71">
        <v>74.099999999999994</v>
      </c>
      <c r="C689" s="70" t="s">
        <v>760</v>
      </c>
      <c r="D689" s="70">
        <v>20190430</v>
      </c>
      <c r="E689" s="71">
        <v>74.099999999999994</v>
      </c>
      <c r="F689" s="70" t="s">
        <v>3474</v>
      </c>
      <c r="G689" s="70" t="s">
        <v>3113</v>
      </c>
    </row>
    <row r="690" spans="1:7" ht="77.25" x14ac:dyDescent="0.25">
      <c r="A690" s="70" t="s">
        <v>3475</v>
      </c>
      <c r="B690" s="71">
        <v>95.4</v>
      </c>
      <c r="C690" s="70" t="s">
        <v>2252</v>
      </c>
      <c r="D690" s="70">
        <v>20190502</v>
      </c>
      <c r="E690" s="71">
        <v>95.4</v>
      </c>
      <c r="F690" s="70" t="s">
        <v>3476</v>
      </c>
      <c r="G690" s="70" t="s">
        <v>3105</v>
      </c>
    </row>
    <row r="691" spans="1:7" ht="51.75" x14ac:dyDescent="0.25">
      <c r="A691" s="70" t="s">
        <v>3477</v>
      </c>
      <c r="B691" s="71">
        <v>219.36</v>
      </c>
      <c r="C691" s="70" t="s">
        <v>1969</v>
      </c>
      <c r="D691" s="70">
        <v>20190503</v>
      </c>
      <c r="E691" s="71">
        <v>219.36</v>
      </c>
      <c r="F691" s="70" t="s">
        <v>3478</v>
      </c>
      <c r="G691" s="70" t="s">
        <v>3105</v>
      </c>
    </row>
    <row r="692" spans="1:7" ht="77.25" x14ac:dyDescent="0.25">
      <c r="A692" s="70" t="s">
        <v>3479</v>
      </c>
      <c r="B692" s="71">
        <v>645.20000000000005</v>
      </c>
      <c r="C692" s="70" t="s">
        <v>1969</v>
      </c>
      <c r="D692" s="70">
        <v>20190503</v>
      </c>
      <c r="E692" s="71">
        <v>645.20000000000005</v>
      </c>
      <c r="F692" s="70" t="s">
        <v>3480</v>
      </c>
      <c r="G692" s="70" t="s">
        <v>3113</v>
      </c>
    </row>
    <row r="693" spans="1:7" ht="77.25" x14ac:dyDescent="0.25">
      <c r="A693" s="70" t="s">
        <v>3481</v>
      </c>
      <c r="B693" s="71">
        <v>1612.75</v>
      </c>
      <c r="C693" s="70" t="s">
        <v>1969</v>
      </c>
      <c r="D693" s="70">
        <v>20190503</v>
      </c>
      <c r="E693" s="71">
        <v>1612.75</v>
      </c>
      <c r="F693" s="70" t="s">
        <v>3482</v>
      </c>
      <c r="G693" s="70" t="s">
        <v>3105</v>
      </c>
    </row>
    <row r="694" spans="1:7" ht="64.5" x14ac:dyDescent="0.25">
      <c r="A694" s="70" t="s">
        <v>3483</v>
      </c>
      <c r="B694" s="71">
        <v>170.3</v>
      </c>
      <c r="C694" s="70" t="s">
        <v>1541</v>
      </c>
      <c r="D694" s="70">
        <v>20190506</v>
      </c>
      <c r="E694" s="71">
        <v>170.3</v>
      </c>
      <c r="F694" s="70" t="s">
        <v>3484</v>
      </c>
      <c r="G694" s="70" t="s">
        <v>3113</v>
      </c>
    </row>
    <row r="695" spans="1:7" ht="51.75" x14ac:dyDescent="0.25">
      <c r="A695" s="70" t="s">
        <v>3485</v>
      </c>
      <c r="B695" s="71">
        <v>151.1</v>
      </c>
      <c r="C695" s="70" t="s">
        <v>1541</v>
      </c>
      <c r="D695" s="70">
        <v>20190506</v>
      </c>
      <c r="E695" s="71">
        <v>151.1</v>
      </c>
      <c r="F695" s="70" t="s">
        <v>3486</v>
      </c>
      <c r="G695" s="70" t="s">
        <v>3113</v>
      </c>
    </row>
    <row r="696" spans="1:7" ht="64.5" x14ac:dyDescent="0.25">
      <c r="A696" s="70" t="s">
        <v>3487</v>
      </c>
      <c r="B696" s="71">
        <v>183.25</v>
      </c>
      <c r="C696" s="70" t="s">
        <v>1541</v>
      </c>
      <c r="D696" s="70">
        <v>20190506</v>
      </c>
      <c r="E696" s="71">
        <v>183.25</v>
      </c>
      <c r="F696" s="70" t="s">
        <v>3488</v>
      </c>
      <c r="G696" s="70" t="s">
        <v>3113</v>
      </c>
    </row>
    <row r="697" spans="1:7" ht="64.5" x14ac:dyDescent="0.25">
      <c r="A697" s="70" t="s">
        <v>3489</v>
      </c>
      <c r="B697" s="71">
        <v>30</v>
      </c>
      <c r="C697" s="70" t="s">
        <v>2374</v>
      </c>
      <c r="D697" s="70">
        <v>20190506</v>
      </c>
      <c r="E697" s="71">
        <v>30</v>
      </c>
      <c r="F697" s="70" t="s">
        <v>3490</v>
      </c>
      <c r="G697" s="70" t="s">
        <v>3140</v>
      </c>
    </row>
    <row r="698" spans="1:7" ht="64.5" x14ac:dyDescent="0.25">
      <c r="A698" s="70" t="s">
        <v>3491</v>
      </c>
      <c r="B698" s="71">
        <v>71.599999999999994</v>
      </c>
      <c r="C698" s="70" t="s">
        <v>3171</v>
      </c>
      <c r="D698" s="70">
        <v>20190506</v>
      </c>
      <c r="E698" s="71">
        <v>71.599999999999994</v>
      </c>
      <c r="F698" s="70" t="s">
        <v>3492</v>
      </c>
      <c r="G698" s="70" t="s">
        <v>3105</v>
      </c>
    </row>
    <row r="699" spans="1:7" ht="64.5" x14ac:dyDescent="0.25">
      <c r="A699" s="70" t="s">
        <v>3493</v>
      </c>
      <c r="B699" s="71">
        <v>69.650000000000006</v>
      </c>
      <c r="C699" s="70" t="s">
        <v>878</v>
      </c>
      <c r="D699" s="70">
        <v>20190506</v>
      </c>
      <c r="E699" s="71">
        <v>69.650000000000006</v>
      </c>
      <c r="F699" s="70" t="s">
        <v>3494</v>
      </c>
      <c r="G699" s="70" t="s">
        <v>3113</v>
      </c>
    </row>
    <row r="700" spans="1:7" ht="77.25" x14ac:dyDescent="0.25">
      <c r="A700" s="70" t="s">
        <v>3495</v>
      </c>
      <c r="B700" s="71">
        <v>122.2</v>
      </c>
      <c r="C700" s="70" t="s">
        <v>2364</v>
      </c>
      <c r="D700" s="70">
        <v>20190507</v>
      </c>
      <c r="E700" s="71">
        <v>122.2</v>
      </c>
      <c r="F700" s="70" t="s">
        <v>3496</v>
      </c>
      <c r="G700" s="70" t="s">
        <v>3116</v>
      </c>
    </row>
    <row r="701" spans="1:7" ht="51.75" x14ac:dyDescent="0.25">
      <c r="A701" s="70" t="s">
        <v>3497</v>
      </c>
      <c r="B701" s="71">
        <v>14.45</v>
      </c>
      <c r="C701" s="70" t="s">
        <v>2392</v>
      </c>
      <c r="D701" s="70">
        <v>20190510</v>
      </c>
      <c r="E701" s="71">
        <v>14.45</v>
      </c>
      <c r="F701" s="70" t="s">
        <v>3498</v>
      </c>
      <c r="G701" s="70" t="s">
        <v>3113</v>
      </c>
    </row>
    <row r="702" spans="1:7" ht="90" x14ac:dyDescent="0.25">
      <c r="A702" s="70" t="s">
        <v>3499</v>
      </c>
      <c r="B702" s="71">
        <v>104.05</v>
      </c>
      <c r="C702" s="70" t="s">
        <v>3500</v>
      </c>
      <c r="D702" s="70">
        <v>20190510</v>
      </c>
      <c r="E702" s="71">
        <v>104.05</v>
      </c>
      <c r="F702" s="70" t="s">
        <v>3501</v>
      </c>
      <c r="G702" s="70" t="s">
        <v>3163</v>
      </c>
    </row>
    <row r="703" spans="1:7" ht="90" x14ac:dyDescent="0.25">
      <c r="A703" s="70" t="s">
        <v>3502</v>
      </c>
      <c r="B703" s="71">
        <v>412.95</v>
      </c>
      <c r="C703" s="70" t="s">
        <v>3503</v>
      </c>
      <c r="D703" s="70">
        <v>20190510</v>
      </c>
      <c r="E703" s="71">
        <v>412.95</v>
      </c>
      <c r="F703" s="70" t="s">
        <v>3504</v>
      </c>
      <c r="G703" s="70" t="s">
        <v>3505</v>
      </c>
    </row>
    <row r="704" spans="1:7" ht="90" x14ac:dyDescent="0.25">
      <c r="A704" s="70" t="s">
        <v>3506</v>
      </c>
      <c r="B704" s="71">
        <v>105.05</v>
      </c>
      <c r="C704" s="70" t="s">
        <v>3507</v>
      </c>
      <c r="D704" s="70">
        <v>20190510</v>
      </c>
      <c r="E704" s="71">
        <v>105.05</v>
      </c>
      <c r="F704" s="70" t="s">
        <v>3508</v>
      </c>
      <c r="G704" s="70" t="s">
        <v>3163</v>
      </c>
    </row>
    <row r="705" spans="1:7" ht="64.5" x14ac:dyDescent="0.25">
      <c r="A705" s="70" t="s">
        <v>3509</v>
      </c>
      <c r="B705" s="71">
        <v>46.1</v>
      </c>
      <c r="C705" s="70" t="s">
        <v>2252</v>
      </c>
      <c r="D705" s="70">
        <v>20190510</v>
      </c>
      <c r="E705" s="71">
        <v>46.1</v>
      </c>
      <c r="F705" s="70" t="s">
        <v>3510</v>
      </c>
      <c r="G705" s="70" t="s">
        <v>3105</v>
      </c>
    </row>
    <row r="706" spans="1:7" ht="77.25" x14ac:dyDescent="0.25">
      <c r="A706" s="70" t="s">
        <v>3511</v>
      </c>
      <c r="B706" s="71">
        <v>167.75</v>
      </c>
      <c r="C706" s="70" t="s">
        <v>3512</v>
      </c>
      <c r="D706" s="70">
        <v>20190513</v>
      </c>
      <c r="E706" s="71">
        <v>167.75</v>
      </c>
      <c r="F706" s="70" t="s">
        <v>3513</v>
      </c>
      <c r="G706" s="70" t="s">
        <v>3163</v>
      </c>
    </row>
    <row r="707" spans="1:7" ht="90" x14ac:dyDescent="0.25">
      <c r="A707" s="70" t="s">
        <v>3514</v>
      </c>
      <c r="B707" s="71">
        <v>231.85</v>
      </c>
      <c r="C707" s="70" t="s">
        <v>3467</v>
      </c>
      <c r="D707" s="70">
        <v>20190513</v>
      </c>
      <c r="E707" s="71">
        <v>231.85</v>
      </c>
      <c r="F707" s="70" t="s">
        <v>3515</v>
      </c>
      <c r="G707" s="70" t="s">
        <v>3163</v>
      </c>
    </row>
    <row r="708" spans="1:7" ht="90" x14ac:dyDescent="0.25">
      <c r="A708" s="70" t="s">
        <v>3516</v>
      </c>
      <c r="B708" s="71">
        <v>353.85</v>
      </c>
      <c r="C708" s="70" t="s">
        <v>3517</v>
      </c>
      <c r="D708" s="70">
        <v>20190513</v>
      </c>
      <c r="E708" s="71">
        <v>353.85</v>
      </c>
      <c r="F708" s="70" t="s">
        <v>3518</v>
      </c>
      <c r="G708" s="70" t="s">
        <v>3163</v>
      </c>
    </row>
    <row r="709" spans="1:7" ht="51.75" x14ac:dyDescent="0.25">
      <c r="A709" s="70" t="s">
        <v>3519</v>
      </c>
      <c r="B709" s="71">
        <v>437</v>
      </c>
      <c r="C709" s="70" t="s">
        <v>1969</v>
      </c>
      <c r="D709" s="70">
        <v>20190513</v>
      </c>
      <c r="E709" s="71">
        <v>437</v>
      </c>
      <c r="F709" s="70" t="s">
        <v>3520</v>
      </c>
      <c r="G709" s="70" t="s">
        <v>3105</v>
      </c>
    </row>
    <row r="710" spans="1:7" ht="64.5" x14ac:dyDescent="0.25">
      <c r="A710" s="70" t="s">
        <v>3521</v>
      </c>
      <c r="B710" s="71">
        <v>684</v>
      </c>
      <c r="C710" s="70" t="s">
        <v>2027</v>
      </c>
      <c r="D710" s="70">
        <v>20190513</v>
      </c>
      <c r="E710" s="71">
        <v>684</v>
      </c>
      <c r="F710" s="70" t="s">
        <v>3522</v>
      </c>
      <c r="G710" s="70" t="s">
        <v>3205</v>
      </c>
    </row>
    <row r="711" spans="1:7" ht="90" x14ac:dyDescent="0.25">
      <c r="A711" s="70" t="s">
        <v>3523</v>
      </c>
      <c r="B711" s="71">
        <v>2218.2600000000002</v>
      </c>
      <c r="C711" s="70" t="s">
        <v>1051</v>
      </c>
      <c r="D711" s="70">
        <v>20190513</v>
      </c>
      <c r="E711" s="71">
        <v>2218.2600000000002</v>
      </c>
      <c r="F711" s="70" t="s">
        <v>3524</v>
      </c>
      <c r="G711" s="70" t="s">
        <v>3525</v>
      </c>
    </row>
    <row r="712" spans="1:7" ht="64.5" x14ac:dyDescent="0.25">
      <c r="A712" s="70" t="s">
        <v>3526</v>
      </c>
      <c r="B712" s="71">
        <v>42.7</v>
      </c>
      <c r="C712" s="70" t="s">
        <v>1358</v>
      </c>
      <c r="D712" s="70">
        <v>20190513</v>
      </c>
      <c r="E712" s="71">
        <v>42.7</v>
      </c>
      <c r="F712" s="70" t="s">
        <v>3527</v>
      </c>
      <c r="G712" s="70" t="s">
        <v>3528</v>
      </c>
    </row>
    <row r="713" spans="1:7" ht="64.5" x14ac:dyDescent="0.25">
      <c r="A713" s="70" t="s">
        <v>3529</v>
      </c>
      <c r="B713" s="71">
        <v>155.4</v>
      </c>
      <c r="C713" s="70" t="s">
        <v>1541</v>
      </c>
      <c r="D713" s="70">
        <v>20190513</v>
      </c>
      <c r="E713" s="71">
        <v>155.4</v>
      </c>
      <c r="F713" s="70" t="s">
        <v>3530</v>
      </c>
      <c r="G713" s="70" t="s">
        <v>3105</v>
      </c>
    </row>
    <row r="714" spans="1:7" ht="90" x14ac:dyDescent="0.25">
      <c r="A714" s="70" t="s">
        <v>3531</v>
      </c>
      <c r="B714" s="71">
        <v>30.55</v>
      </c>
      <c r="C714" s="70" t="s">
        <v>3532</v>
      </c>
      <c r="D714" s="70">
        <v>20190514</v>
      </c>
      <c r="E714" s="71">
        <v>30.55</v>
      </c>
      <c r="F714" s="70" t="s">
        <v>3533</v>
      </c>
      <c r="G714" s="70" t="s">
        <v>3505</v>
      </c>
    </row>
    <row r="715" spans="1:7" ht="26.25" x14ac:dyDescent="0.25">
      <c r="A715" s="70" t="s">
        <v>3534</v>
      </c>
      <c r="B715" s="71">
        <v>30.55</v>
      </c>
      <c r="C715" s="70" t="s">
        <v>2397</v>
      </c>
      <c r="D715" s="70">
        <v>20190514</v>
      </c>
      <c r="E715" s="71">
        <v>30.55</v>
      </c>
      <c r="F715" s="70" t="s">
        <v>3535</v>
      </c>
      <c r="G715" s="70" t="s">
        <v>3205</v>
      </c>
    </row>
    <row r="716" spans="1:7" ht="90" x14ac:dyDescent="0.25">
      <c r="A716" s="70" t="s">
        <v>3536</v>
      </c>
      <c r="B716" s="71">
        <v>229</v>
      </c>
      <c r="C716" s="70" t="s">
        <v>1659</v>
      </c>
      <c r="D716" s="70">
        <v>20190516</v>
      </c>
      <c r="E716" s="71">
        <v>229</v>
      </c>
      <c r="F716" s="70" t="s">
        <v>3537</v>
      </c>
      <c r="G716" s="70" t="s">
        <v>3113</v>
      </c>
    </row>
    <row r="717" spans="1:7" ht="77.25" x14ac:dyDescent="0.25">
      <c r="A717" s="70" t="s">
        <v>3538</v>
      </c>
      <c r="B717" s="71">
        <v>131.41</v>
      </c>
      <c r="C717" s="70" t="s">
        <v>1659</v>
      </c>
      <c r="D717" s="70">
        <v>20190516</v>
      </c>
      <c r="E717" s="71">
        <v>131.41</v>
      </c>
      <c r="F717" s="70" t="s">
        <v>3539</v>
      </c>
      <c r="G717" s="70" t="s">
        <v>3113</v>
      </c>
    </row>
    <row r="718" spans="1:7" ht="90" x14ac:dyDescent="0.25">
      <c r="A718" s="70" t="s">
        <v>3540</v>
      </c>
      <c r="B718" s="71">
        <v>122</v>
      </c>
      <c r="C718" s="70" t="s">
        <v>1969</v>
      </c>
      <c r="D718" s="70">
        <v>20190516</v>
      </c>
      <c r="E718" s="71">
        <v>122</v>
      </c>
      <c r="F718" s="70" t="s">
        <v>3541</v>
      </c>
      <c r="G718" s="70" t="s">
        <v>3205</v>
      </c>
    </row>
    <row r="719" spans="1:7" ht="64.5" x14ac:dyDescent="0.25">
      <c r="A719" s="70" t="s">
        <v>3542</v>
      </c>
      <c r="B719" s="71">
        <v>30.55</v>
      </c>
      <c r="C719" s="70" t="s">
        <v>2278</v>
      </c>
      <c r="D719" s="70">
        <v>20190516</v>
      </c>
      <c r="E719" s="71">
        <v>30.55</v>
      </c>
      <c r="F719" s="70" t="s">
        <v>3543</v>
      </c>
      <c r="G719" s="70" t="s">
        <v>3140</v>
      </c>
    </row>
    <row r="720" spans="1:7" ht="77.25" x14ac:dyDescent="0.25">
      <c r="A720" s="70" t="s">
        <v>3544</v>
      </c>
      <c r="B720" s="71">
        <v>7.25</v>
      </c>
      <c r="C720" s="70" t="s">
        <v>2374</v>
      </c>
      <c r="D720" s="70">
        <v>20190516</v>
      </c>
      <c r="E720" s="71">
        <v>7.25</v>
      </c>
      <c r="F720" s="70" t="s">
        <v>3545</v>
      </c>
      <c r="G720" s="70" t="s">
        <v>3140</v>
      </c>
    </row>
    <row r="721" spans="1:7" ht="90" x14ac:dyDescent="0.25">
      <c r="A721" s="70" t="s">
        <v>3546</v>
      </c>
      <c r="B721" s="71">
        <v>193.85</v>
      </c>
      <c r="C721" s="70" t="s">
        <v>2270</v>
      </c>
      <c r="D721" s="70">
        <v>20190516</v>
      </c>
      <c r="E721" s="71">
        <v>193.85</v>
      </c>
      <c r="F721" s="70" t="s">
        <v>3547</v>
      </c>
      <c r="G721" s="70" t="s">
        <v>3528</v>
      </c>
    </row>
    <row r="722" spans="1:7" ht="77.25" x14ac:dyDescent="0.25">
      <c r="A722" s="70" t="s">
        <v>3548</v>
      </c>
      <c r="B722" s="71">
        <v>152.75</v>
      </c>
      <c r="C722" s="70" t="s">
        <v>3517</v>
      </c>
      <c r="D722" s="70">
        <v>20190516</v>
      </c>
      <c r="E722" s="71">
        <v>152.75</v>
      </c>
      <c r="F722" s="70" t="s">
        <v>3549</v>
      </c>
      <c r="G722" s="70" t="s">
        <v>3163</v>
      </c>
    </row>
    <row r="723" spans="1:7" ht="90" x14ac:dyDescent="0.25">
      <c r="A723" s="70" t="s">
        <v>3550</v>
      </c>
      <c r="B723" s="71">
        <v>206.35</v>
      </c>
      <c r="C723" s="70" t="s">
        <v>3467</v>
      </c>
      <c r="D723" s="70">
        <v>20190516</v>
      </c>
      <c r="E723" s="71">
        <v>206.35</v>
      </c>
      <c r="F723" s="70" t="s">
        <v>3551</v>
      </c>
      <c r="G723" s="70" t="s">
        <v>3163</v>
      </c>
    </row>
    <row r="724" spans="1:7" ht="64.5" x14ac:dyDescent="0.25">
      <c r="A724" s="70" t="s">
        <v>3552</v>
      </c>
      <c r="B724" s="71">
        <v>44.05</v>
      </c>
      <c r="C724" s="70" t="s">
        <v>386</v>
      </c>
      <c r="D724" s="70">
        <v>20190517</v>
      </c>
      <c r="E724" s="71">
        <v>44.05</v>
      </c>
      <c r="F724" s="70" t="s">
        <v>3553</v>
      </c>
      <c r="G724" s="70" t="s">
        <v>3105</v>
      </c>
    </row>
    <row r="725" spans="1:7" ht="77.25" x14ac:dyDescent="0.25">
      <c r="A725" s="70" t="s">
        <v>3554</v>
      </c>
      <c r="B725" s="71">
        <v>142.19999999999999</v>
      </c>
      <c r="C725" s="70" t="s">
        <v>1124</v>
      </c>
      <c r="D725" s="70">
        <v>20190517</v>
      </c>
      <c r="E725" s="71">
        <v>142.19999999999999</v>
      </c>
      <c r="F725" s="70" t="s">
        <v>3555</v>
      </c>
      <c r="G725" s="70" t="s">
        <v>3105</v>
      </c>
    </row>
    <row r="726" spans="1:7" ht="90" x14ac:dyDescent="0.25">
      <c r="A726" s="70" t="s">
        <v>3556</v>
      </c>
      <c r="B726" s="71">
        <v>161.1</v>
      </c>
      <c r="C726" s="70" t="s">
        <v>2316</v>
      </c>
      <c r="D726" s="70">
        <v>20190517</v>
      </c>
      <c r="E726" s="71">
        <v>161.1</v>
      </c>
      <c r="F726" s="70" t="s">
        <v>3557</v>
      </c>
      <c r="G726" s="70" t="s">
        <v>3113</v>
      </c>
    </row>
    <row r="727" spans="1:7" ht="77.25" x14ac:dyDescent="0.25">
      <c r="A727" s="70" t="s">
        <v>3558</v>
      </c>
      <c r="B727" s="71">
        <v>290.89999999999998</v>
      </c>
      <c r="C727" s="70" t="s">
        <v>2737</v>
      </c>
      <c r="D727" s="70">
        <v>20190517</v>
      </c>
      <c r="E727" s="71">
        <v>290.89999999999998</v>
      </c>
      <c r="F727" s="70" t="s">
        <v>3559</v>
      </c>
      <c r="G727" s="70" t="s">
        <v>3105</v>
      </c>
    </row>
    <row r="728" spans="1:7" ht="64.5" x14ac:dyDescent="0.25">
      <c r="A728" s="70" t="s">
        <v>3560</v>
      </c>
      <c r="B728" s="71">
        <v>118.45</v>
      </c>
      <c r="C728" s="70" t="s">
        <v>2392</v>
      </c>
      <c r="D728" s="70">
        <v>20190520</v>
      </c>
      <c r="E728" s="71">
        <v>118.45</v>
      </c>
      <c r="F728" s="70" t="s">
        <v>3561</v>
      </c>
      <c r="G728" s="70" t="s">
        <v>3113</v>
      </c>
    </row>
    <row r="729" spans="1:7" ht="77.25" x14ac:dyDescent="0.25">
      <c r="A729" s="70" t="s">
        <v>3562</v>
      </c>
      <c r="B729" s="71">
        <v>195.05</v>
      </c>
      <c r="C729" s="70" t="s">
        <v>2264</v>
      </c>
      <c r="D729" s="70">
        <v>20190520</v>
      </c>
      <c r="E729" s="71">
        <v>195.05</v>
      </c>
      <c r="F729" s="70" t="s">
        <v>3563</v>
      </c>
      <c r="G729" s="70" t="s">
        <v>3105</v>
      </c>
    </row>
    <row r="730" spans="1:7" ht="39" x14ac:dyDescent="0.25">
      <c r="A730" s="70" t="s">
        <v>3564</v>
      </c>
      <c r="B730" s="71">
        <v>75.099999999999994</v>
      </c>
      <c r="C730" s="70" t="s">
        <v>3171</v>
      </c>
      <c r="D730" s="70">
        <v>20190520</v>
      </c>
      <c r="E730" s="71">
        <v>75.099999999999994</v>
      </c>
      <c r="F730" s="70" t="s">
        <v>3565</v>
      </c>
      <c r="G730" s="70" t="s">
        <v>3105</v>
      </c>
    </row>
    <row r="731" spans="1:7" ht="39" x14ac:dyDescent="0.25">
      <c r="A731" s="70" t="s">
        <v>3566</v>
      </c>
      <c r="B731" s="71">
        <v>24.05</v>
      </c>
      <c r="C731" s="70" t="s">
        <v>386</v>
      </c>
      <c r="D731" s="70">
        <v>20190521</v>
      </c>
      <c r="E731" s="71">
        <v>24.05</v>
      </c>
      <c r="F731" s="70" t="s">
        <v>3567</v>
      </c>
      <c r="G731" s="70" t="s">
        <v>3105</v>
      </c>
    </row>
    <row r="732" spans="1:7" ht="90" x14ac:dyDescent="0.25">
      <c r="A732" s="70" t="s">
        <v>3568</v>
      </c>
      <c r="B732" s="71">
        <v>99.19</v>
      </c>
      <c r="C732" s="70" t="s">
        <v>2669</v>
      </c>
      <c r="D732" s="70">
        <v>20190521</v>
      </c>
      <c r="E732" s="71">
        <v>99.19</v>
      </c>
      <c r="F732" s="70" t="s">
        <v>3569</v>
      </c>
      <c r="G732" s="70" t="s">
        <v>3105</v>
      </c>
    </row>
    <row r="733" spans="1:7" ht="39" x14ac:dyDescent="0.25">
      <c r="A733" s="70" t="s">
        <v>3570</v>
      </c>
      <c r="B733" s="71">
        <v>22.26</v>
      </c>
      <c r="C733" s="70" t="s">
        <v>2123</v>
      </c>
      <c r="D733" s="70">
        <v>20190521</v>
      </c>
      <c r="E733" s="71">
        <v>22.26</v>
      </c>
      <c r="F733" s="70" t="s">
        <v>3571</v>
      </c>
      <c r="G733" s="70" t="s">
        <v>3189</v>
      </c>
    </row>
    <row r="734" spans="1:7" ht="77.25" x14ac:dyDescent="0.25">
      <c r="A734" s="70" t="s">
        <v>3572</v>
      </c>
      <c r="B734" s="71">
        <v>401.65</v>
      </c>
      <c r="C734" s="70" t="s">
        <v>1541</v>
      </c>
      <c r="D734" s="70">
        <v>20190522</v>
      </c>
      <c r="E734" s="71">
        <v>401.65</v>
      </c>
      <c r="F734" s="70" t="s">
        <v>3573</v>
      </c>
      <c r="G734" s="70" t="s">
        <v>3113</v>
      </c>
    </row>
    <row r="735" spans="1:7" ht="39" x14ac:dyDescent="0.25">
      <c r="A735" s="70" t="s">
        <v>3574</v>
      </c>
      <c r="B735" s="71">
        <v>291.04000000000002</v>
      </c>
      <c r="C735" s="70" t="s">
        <v>2638</v>
      </c>
      <c r="D735" s="70">
        <v>20190101</v>
      </c>
      <c r="E735" s="71">
        <v>291.04000000000002</v>
      </c>
      <c r="F735" s="70" t="s">
        <v>3575</v>
      </c>
      <c r="G735" s="70" t="s">
        <v>3576</v>
      </c>
    </row>
    <row r="736" spans="1:7" ht="90" x14ac:dyDescent="0.25">
      <c r="A736" s="70" t="s">
        <v>3577</v>
      </c>
      <c r="B736" s="71">
        <v>231.85</v>
      </c>
      <c r="C736" s="70" t="s">
        <v>3512</v>
      </c>
      <c r="D736" s="70">
        <v>20190522</v>
      </c>
      <c r="E736" s="71">
        <v>231.85</v>
      </c>
      <c r="F736" s="70" t="s">
        <v>3578</v>
      </c>
      <c r="G736" s="70" t="s">
        <v>3163</v>
      </c>
    </row>
    <row r="737" spans="1:7" ht="90" x14ac:dyDescent="0.25">
      <c r="A737" s="70" t="s">
        <v>3579</v>
      </c>
      <c r="B737" s="71">
        <v>82.05</v>
      </c>
      <c r="C737" s="70" t="s">
        <v>3507</v>
      </c>
      <c r="D737" s="70">
        <v>20190522</v>
      </c>
      <c r="E737" s="71">
        <v>82.05</v>
      </c>
      <c r="F737" s="70" t="s">
        <v>3580</v>
      </c>
      <c r="G737" s="70" t="s">
        <v>3163</v>
      </c>
    </row>
    <row r="738" spans="1:7" ht="64.5" x14ac:dyDescent="0.25">
      <c r="A738" s="70" t="s">
        <v>3581</v>
      </c>
      <c r="B738" s="71">
        <v>45.45</v>
      </c>
      <c r="C738" s="70" t="s">
        <v>3500</v>
      </c>
      <c r="D738" s="70">
        <v>20190522</v>
      </c>
      <c r="E738" s="71">
        <v>45.45</v>
      </c>
      <c r="F738" s="70" t="s">
        <v>3582</v>
      </c>
      <c r="G738" s="70" t="s">
        <v>3163</v>
      </c>
    </row>
    <row r="739" spans="1:7" ht="90" x14ac:dyDescent="0.25">
      <c r="A739" s="70" t="s">
        <v>3583</v>
      </c>
      <c r="B739" s="71">
        <v>71</v>
      </c>
      <c r="C739" s="70" t="s">
        <v>3584</v>
      </c>
      <c r="D739" s="70">
        <v>20190522</v>
      </c>
      <c r="E739" s="71">
        <v>71</v>
      </c>
      <c r="F739" s="70" t="s">
        <v>3585</v>
      </c>
      <c r="G739" s="70" t="s">
        <v>3163</v>
      </c>
    </row>
    <row r="740" spans="1:7" ht="90" x14ac:dyDescent="0.25">
      <c r="A740" s="70" t="s">
        <v>3586</v>
      </c>
      <c r="B740" s="71">
        <v>716.68</v>
      </c>
      <c r="C740" s="70" t="s">
        <v>1969</v>
      </c>
      <c r="D740" s="70">
        <v>20190522</v>
      </c>
      <c r="E740" s="71">
        <v>716.68</v>
      </c>
      <c r="F740" s="70" t="s">
        <v>3587</v>
      </c>
      <c r="G740" s="70" t="s">
        <v>3312</v>
      </c>
    </row>
    <row r="741" spans="1:7" ht="90" x14ac:dyDescent="0.25">
      <c r="A741" s="70" t="s">
        <v>3588</v>
      </c>
      <c r="B741" s="71">
        <v>640.6</v>
      </c>
      <c r="C741" s="70" t="s">
        <v>1969</v>
      </c>
      <c r="D741" s="70">
        <v>20190522</v>
      </c>
      <c r="E741" s="71">
        <v>640.6</v>
      </c>
      <c r="F741" s="70" t="s">
        <v>3589</v>
      </c>
      <c r="G741" s="70" t="s">
        <v>3116</v>
      </c>
    </row>
    <row r="742" spans="1:7" ht="39" x14ac:dyDescent="0.25">
      <c r="A742" s="70" t="s">
        <v>3590</v>
      </c>
      <c r="B742" s="71">
        <v>83.3</v>
      </c>
      <c r="C742" s="70" t="s">
        <v>2669</v>
      </c>
      <c r="D742" s="70">
        <v>20190522</v>
      </c>
      <c r="E742" s="71">
        <v>83.3</v>
      </c>
      <c r="F742" s="70" t="s">
        <v>3427</v>
      </c>
      <c r="G742" s="70" t="s">
        <v>3105</v>
      </c>
    </row>
    <row r="743" spans="1:7" ht="77.25" x14ac:dyDescent="0.25">
      <c r="A743" s="70" t="s">
        <v>3591</v>
      </c>
      <c r="B743" s="71">
        <v>171.58</v>
      </c>
      <c r="C743" s="70" t="s">
        <v>3592</v>
      </c>
      <c r="D743" s="70">
        <v>20190527</v>
      </c>
      <c r="E743" s="71">
        <v>171.58</v>
      </c>
      <c r="F743" s="70" t="s">
        <v>3593</v>
      </c>
      <c r="G743" s="70" t="s">
        <v>3113</v>
      </c>
    </row>
    <row r="744" spans="1:7" ht="90" x14ac:dyDescent="0.25">
      <c r="A744" s="70" t="s">
        <v>3594</v>
      </c>
      <c r="B744" s="71">
        <v>115.64</v>
      </c>
      <c r="C744" s="70" t="s">
        <v>878</v>
      </c>
      <c r="D744" s="70">
        <v>20190527</v>
      </c>
      <c r="E744" s="71">
        <v>115.64</v>
      </c>
      <c r="F744" s="70" t="s">
        <v>3595</v>
      </c>
      <c r="G744" s="70" t="s">
        <v>3113</v>
      </c>
    </row>
    <row r="745" spans="1:7" ht="51.75" x14ac:dyDescent="0.25">
      <c r="A745" s="70" t="s">
        <v>3596</v>
      </c>
      <c r="B745" s="71">
        <v>36.200000000000003</v>
      </c>
      <c r="C745" s="70" t="s">
        <v>2669</v>
      </c>
      <c r="D745" s="70">
        <v>20190528</v>
      </c>
      <c r="E745" s="71">
        <v>36.200000000000003</v>
      </c>
      <c r="F745" s="70" t="s">
        <v>3597</v>
      </c>
      <c r="G745" s="70" t="s">
        <v>3105</v>
      </c>
    </row>
    <row r="746" spans="1:7" ht="77.25" x14ac:dyDescent="0.25">
      <c r="A746" s="70" t="s">
        <v>3598</v>
      </c>
      <c r="B746" s="71">
        <v>308.86</v>
      </c>
      <c r="C746" s="70" t="s">
        <v>1969</v>
      </c>
      <c r="D746" s="70">
        <v>20190528</v>
      </c>
      <c r="E746" s="71">
        <v>308.86</v>
      </c>
      <c r="F746" s="70" t="s">
        <v>3599</v>
      </c>
      <c r="G746" s="70" t="s">
        <v>3113</v>
      </c>
    </row>
    <row r="747" spans="1:7" ht="77.25" x14ac:dyDescent="0.25">
      <c r="A747" s="70" t="s">
        <v>3600</v>
      </c>
      <c r="B747" s="71">
        <v>141.12</v>
      </c>
      <c r="C747" s="70" t="s">
        <v>1969</v>
      </c>
      <c r="D747" s="70">
        <v>20190528</v>
      </c>
      <c r="E747" s="71">
        <v>141.12</v>
      </c>
      <c r="F747" s="70" t="s">
        <v>3601</v>
      </c>
      <c r="G747" s="70" t="s">
        <v>3113</v>
      </c>
    </row>
    <row r="748" spans="1:7" ht="77.25" x14ac:dyDescent="0.25">
      <c r="A748" s="70" t="s">
        <v>3602</v>
      </c>
      <c r="B748" s="71">
        <v>383.3</v>
      </c>
      <c r="C748" s="70" t="s">
        <v>1541</v>
      </c>
      <c r="D748" s="70">
        <v>20190530</v>
      </c>
      <c r="E748" s="71">
        <v>383.3</v>
      </c>
      <c r="F748" s="70" t="s">
        <v>3603</v>
      </c>
      <c r="G748" s="70" t="s">
        <v>3113</v>
      </c>
    </row>
    <row r="749" spans="1:7" ht="64.5" x14ac:dyDescent="0.25">
      <c r="A749" s="70" t="s">
        <v>3604</v>
      </c>
      <c r="B749" s="71">
        <v>50.55</v>
      </c>
      <c r="C749" s="70" t="s">
        <v>386</v>
      </c>
      <c r="D749" s="70">
        <v>20190530</v>
      </c>
      <c r="E749" s="71">
        <v>50.55</v>
      </c>
      <c r="F749" s="70" t="s">
        <v>3605</v>
      </c>
      <c r="G749" s="70" t="s">
        <v>3105</v>
      </c>
    </row>
    <row r="750" spans="1:7" ht="77.25" x14ac:dyDescent="0.25">
      <c r="A750" s="70" t="s">
        <v>3606</v>
      </c>
      <c r="B750" s="71">
        <v>172.83</v>
      </c>
      <c r="C750" s="70" t="s">
        <v>2252</v>
      </c>
      <c r="D750" s="70">
        <v>20190603</v>
      </c>
      <c r="E750" s="71">
        <v>172.83</v>
      </c>
      <c r="F750" s="70" t="s">
        <v>3607</v>
      </c>
      <c r="G750" s="70" t="s">
        <v>3105</v>
      </c>
    </row>
    <row r="751" spans="1:7" ht="51.75" x14ac:dyDescent="0.25">
      <c r="A751" s="70" t="s">
        <v>3608</v>
      </c>
      <c r="B751" s="71">
        <v>391.1</v>
      </c>
      <c r="C751" s="70" t="s">
        <v>1969</v>
      </c>
      <c r="D751" s="70">
        <v>20190603</v>
      </c>
      <c r="E751" s="71">
        <v>391.1</v>
      </c>
      <c r="F751" s="70" t="s">
        <v>3609</v>
      </c>
      <c r="G751" s="70" t="s">
        <v>3105</v>
      </c>
    </row>
    <row r="752" spans="1:7" ht="64.5" x14ac:dyDescent="0.25">
      <c r="A752" s="70" t="s">
        <v>3610</v>
      </c>
      <c r="B752" s="71">
        <v>945</v>
      </c>
      <c r="C752" s="70" t="s">
        <v>736</v>
      </c>
      <c r="D752" s="70">
        <v>20190603</v>
      </c>
      <c r="E752" s="71">
        <v>945</v>
      </c>
      <c r="F752" s="70" t="s">
        <v>3611</v>
      </c>
      <c r="G752" s="70" t="s">
        <v>3458</v>
      </c>
    </row>
    <row r="753" spans="1:7" ht="51.75" x14ac:dyDescent="0.25">
      <c r="A753" s="70" t="s">
        <v>3612</v>
      </c>
      <c r="B753" s="71">
        <v>30.55</v>
      </c>
      <c r="C753" s="70" t="s">
        <v>2374</v>
      </c>
      <c r="D753" s="70">
        <v>20190604</v>
      </c>
      <c r="E753" s="71">
        <v>30.55</v>
      </c>
      <c r="F753" s="70" t="s">
        <v>3613</v>
      </c>
      <c r="G753" s="70" t="s">
        <v>3140</v>
      </c>
    </row>
    <row r="754" spans="1:7" ht="39" x14ac:dyDescent="0.25">
      <c r="A754" s="70" t="s">
        <v>3614</v>
      </c>
      <c r="B754" s="71">
        <v>41.55</v>
      </c>
      <c r="C754" s="70" t="s">
        <v>3615</v>
      </c>
      <c r="D754" s="70">
        <v>20190604</v>
      </c>
      <c r="E754" s="71">
        <v>41.55</v>
      </c>
      <c r="F754" s="70" t="s">
        <v>3616</v>
      </c>
      <c r="G754" s="70" t="s">
        <v>3105</v>
      </c>
    </row>
    <row r="755" spans="1:7" ht="51.75" x14ac:dyDescent="0.25">
      <c r="A755" s="70" t="s">
        <v>3617</v>
      </c>
      <c r="B755" s="71">
        <v>55.62</v>
      </c>
      <c r="C755" s="70" t="s">
        <v>763</v>
      </c>
      <c r="D755" s="70">
        <v>20190605</v>
      </c>
      <c r="E755" s="71">
        <v>55.62</v>
      </c>
      <c r="F755" s="70" t="s">
        <v>3618</v>
      </c>
      <c r="G755" s="70" t="s">
        <v>3113</v>
      </c>
    </row>
    <row r="756" spans="1:7" ht="51.75" x14ac:dyDescent="0.25">
      <c r="A756" s="70" t="s">
        <v>3619</v>
      </c>
      <c r="B756" s="71">
        <v>51.32</v>
      </c>
      <c r="C756" s="70" t="s">
        <v>763</v>
      </c>
      <c r="D756" s="70">
        <v>20190605</v>
      </c>
      <c r="E756" s="71">
        <v>51.32</v>
      </c>
      <c r="F756" s="70" t="s">
        <v>3620</v>
      </c>
      <c r="G756" s="70" t="s">
        <v>3113</v>
      </c>
    </row>
    <row r="757" spans="1:7" ht="51.75" x14ac:dyDescent="0.25">
      <c r="A757" s="70" t="s">
        <v>3621</v>
      </c>
      <c r="B757" s="71">
        <v>81.099999999999994</v>
      </c>
      <c r="C757" s="70" t="s">
        <v>760</v>
      </c>
      <c r="D757" s="70">
        <v>20190605</v>
      </c>
      <c r="E757" s="71">
        <v>81.099999999999994</v>
      </c>
      <c r="F757" s="70" t="s">
        <v>3622</v>
      </c>
      <c r="G757" s="70" t="s">
        <v>3113</v>
      </c>
    </row>
    <row r="758" spans="1:7" ht="51.75" x14ac:dyDescent="0.25">
      <c r="A758" s="70" t="s">
        <v>3623</v>
      </c>
      <c r="B758" s="71">
        <v>81.099999999999994</v>
      </c>
      <c r="C758" s="70" t="s">
        <v>760</v>
      </c>
      <c r="D758" s="70">
        <v>20190605</v>
      </c>
      <c r="E758" s="71">
        <v>81.099999999999994</v>
      </c>
      <c r="F758" s="70" t="s">
        <v>3624</v>
      </c>
      <c r="G758" s="70" t="s">
        <v>3113</v>
      </c>
    </row>
    <row r="759" spans="1:7" ht="51.75" x14ac:dyDescent="0.25">
      <c r="A759" s="70" t="s">
        <v>3625</v>
      </c>
      <c r="B759" s="71">
        <v>81.099999999999994</v>
      </c>
      <c r="C759" s="70" t="s">
        <v>760</v>
      </c>
      <c r="D759" s="70">
        <v>20190605</v>
      </c>
      <c r="E759" s="71">
        <v>81.099999999999994</v>
      </c>
      <c r="F759" s="70" t="s">
        <v>3626</v>
      </c>
      <c r="G759" s="70" t="s">
        <v>3113</v>
      </c>
    </row>
    <row r="760" spans="1:7" ht="51.75" x14ac:dyDescent="0.25">
      <c r="A760" s="70" t="s">
        <v>3627</v>
      </c>
      <c r="B760" s="71">
        <v>81.099999999999994</v>
      </c>
      <c r="C760" s="70" t="s">
        <v>760</v>
      </c>
      <c r="D760" s="70">
        <v>20190605</v>
      </c>
      <c r="E760" s="71">
        <v>81.099999999999994</v>
      </c>
      <c r="F760" s="70" t="s">
        <v>3628</v>
      </c>
      <c r="G760" s="70" t="s">
        <v>3113</v>
      </c>
    </row>
    <row r="761" spans="1:7" ht="77.25" x14ac:dyDescent="0.25">
      <c r="A761" s="70" t="s">
        <v>3629</v>
      </c>
      <c r="B761" s="71">
        <v>93.55</v>
      </c>
      <c r="C761" s="70" t="s">
        <v>878</v>
      </c>
      <c r="D761" s="70">
        <v>20190610</v>
      </c>
      <c r="E761" s="71">
        <v>93.55</v>
      </c>
      <c r="F761" s="70" t="s">
        <v>3630</v>
      </c>
      <c r="G761" s="70" t="s">
        <v>3189</v>
      </c>
    </row>
    <row r="762" spans="1:7" ht="64.5" x14ac:dyDescent="0.25">
      <c r="A762" s="70" t="s">
        <v>3631</v>
      </c>
      <c r="B762" s="71">
        <v>294.39999999999998</v>
      </c>
      <c r="C762" s="70" t="s">
        <v>2337</v>
      </c>
      <c r="D762" s="70">
        <v>20190610</v>
      </c>
      <c r="E762" s="71">
        <v>294.39999999999998</v>
      </c>
      <c r="F762" s="70" t="s">
        <v>3632</v>
      </c>
      <c r="G762" s="70" t="s">
        <v>3105</v>
      </c>
    </row>
    <row r="763" spans="1:7" ht="64.5" x14ac:dyDescent="0.25">
      <c r="A763" s="70" t="s">
        <v>3633</v>
      </c>
      <c r="B763" s="71">
        <v>42.65</v>
      </c>
      <c r="C763" s="70" t="s">
        <v>386</v>
      </c>
      <c r="D763" s="70">
        <v>20190610</v>
      </c>
      <c r="E763" s="71">
        <v>42.65</v>
      </c>
      <c r="F763" s="70" t="s">
        <v>3634</v>
      </c>
      <c r="G763" s="70" t="s">
        <v>3105</v>
      </c>
    </row>
    <row r="764" spans="1:7" ht="51.75" x14ac:dyDescent="0.25">
      <c r="A764" s="70" t="s">
        <v>3635</v>
      </c>
      <c r="B764" s="71">
        <v>30</v>
      </c>
      <c r="C764" s="70" t="s">
        <v>2374</v>
      </c>
      <c r="D764" s="70">
        <v>20190610</v>
      </c>
      <c r="E764" s="71">
        <v>30</v>
      </c>
      <c r="F764" s="70" t="s">
        <v>3636</v>
      </c>
      <c r="G764" s="70" t="s">
        <v>3140</v>
      </c>
    </row>
    <row r="765" spans="1:7" ht="64.5" x14ac:dyDescent="0.25">
      <c r="A765" s="70" t="s">
        <v>3637</v>
      </c>
      <c r="B765" s="71">
        <v>4.8</v>
      </c>
      <c r="C765" s="70" t="s">
        <v>2146</v>
      </c>
      <c r="D765" s="70">
        <v>20190611</v>
      </c>
      <c r="E765" s="71">
        <v>4.8</v>
      </c>
      <c r="F765" s="70" t="s">
        <v>3638</v>
      </c>
      <c r="G765" s="70" t="s">
        <v>3189</v>
      </c>
    </row>
    <row r="766" spans="1:7" ht="64.5" x14ac:dyDescent="0.25">
      <c r="A766" s="70" t="s">
        <v>3639</v>
      </c>
      <c r="B766" s="71">
        <v>44.1</v>
      </c>
      <c r="C766" s="70" t="s">
        <v>2392</v>
      </c>
      <c r="D766" s="70">
        <v>20190611</v>
      </c>
      <c r="E766" s="71">
        <v>44.1</v>
      </c>
      <c r="F766" s="70" t="s">
        <v>3640</v>
      </c>
      <c r="G766" s="70" t="s">
        <v>3113</v>
      </c>
    </row>
    <row r="767" spans="1:7" ht="90" x14ac:dyDescent="0.25">
      <c r="A767" s="70" t="s">
        <v>3641</v>
      </c>
      <c r="B767" s="71">
        <v>254.8</v>
      </c>
      <c r="C767" s="70" t="s">
        <v>2120</v>
      </c>
      <c r="D767" s="70">
        <v>20190612</v>
      </c>
      <c r="E767" s="71">
        <v>254.8</v>
      </c>
      <c r="F767" s="70" t="s">
        <v>3642</v>
      </c>
      <c r="G767" s="70" t="s">
        <v>3116</v>
      </c>
    </row>
    <row r="768" spans="1:7" ht="64.5" x14ac:dyDescent="0.25">
      <c r="A768" s="70" t="s">
        <v>3643</v>
      </c>
      <c r="B768" s="71">
        <v>21900</v>
      </c>
      <c r="C768" s="70" t="s">
        <v>1969</v>
      </c>
      <c r="D768" s="70">
        <v>20190614</v>
      </c>
      <c r="E768" s="71">
        <v>21900</v>
      </c>
      <c r="F768" s="70" t="s">
        <v>3644</v>
      </c>
      <c r="G768" s="70" t="s">
        <v>3645</v>
      </c>
    </row>
    <row r="769" spans="1:7" ht="51.75" x14ac:dyDescent="0.25">
      <c r="A769" s="70" t="s">
        <v>3646</v>
      </c>
      <c r="B769" s="71">
        <v>77658.53</v>
      </c>
      <c r="C769" s="70" t="s">
        <v>359</v>
      </c>
      <c r="D769" s="70">
        <v>20190614</v>
      </c>
      <c r="E769" s="71">
        <v>77658.53</v>
      </c>
      <c r="F769" s="70" t="s">
        <v>3647</v>
      </c>
      <c r="G769" s="70" t="s">
        <v>3648</v>
      </c>
    </row>
    <row r="770" spans="1:7" ht="51.75" x14ac:dyDescent="0.25">
      <c r="A770" s="70" t="s">
        <v>3649</v>
      </c>
      <c r="B770" s="71">
        <v>1598</v>
      </c>
      <c r="C770" s="70" t="s">
        <v>325</v>
      </c>
      <c r="D770" s="70">
        <v>20190614</v>
      </c>
      <c r="E770" s="71">
        <v>1598</v>
      </c>
      <c r="F770" s="70" t="s">
        <v>3650</v>
      </c>
      <c r="G770" s="70" t="s">
        <v>3651</v>
      </c>
    </row>
    <row r="771" spans="1:7" ht="64.5" x14ac:dyDescent="0.25">
      <c r="A771" s="70" t="s">
        <v>3652</v>
      </c>
      <c r="B771" s="71">
        <v>80.55</v>
      </c>
      <c r="C771" s="70" t="s">
        <v>2374</v>
      </c>
      <c r="D771" s="70">
        <v>20190614</v>
      </c>
      <c r="E771" s="71">
        <v>80.55</v>
      </c>
      <c r="F771" s="70" t="s">
        <v>3653</v>
      </c>
      <c r="G771" s="70" t="s">
        <v>3105</v>
      </c>
    </row>
    <row r="772" spans="1:7" ht="64.5" x14ac:dyDescent="0.25">
      <c r="A772" s="70" t="s">
        <v>3654</v>
      </c>
      <c r="B772" s="71">
        <v>121.15</v>
      </c>
      <c r="C772" s="70" t="s">
        <v>1541</v>
      </c>
      <c r="D772" s="70">
        <v>20190614</v>
      </c>
      <c r="E772" s="71">
        <v>121.15</v>
      </c>
      <c r="F772" s="70" t="s">
        <v>3655</v>
      </c>
      <c r="G772" s="70" t="s">
        <v>3113</v>
      </c>
    </row>
    <row r="773" spans="1:7" ht="64.5" x14ac:dyDescent="0.25">
      <c r="A773" s="70" t="s">
        <v>3656</v>
      </c>
      <c r="B773" s="71">
        <v>131.1</v>
      </c>
      <c r="C773" s="70" t="s">
        <v>2392</v>
      </c>
      <c r="D773" s="70">
        <v>20190617</v>
      </c>
      <c r="E773" s="71">
        <v>131.1</v>
      </c>
      <c r="F773" s="70" t="s">
        <v>3657</v>
      </c>
      <c r="G773" s="70" t="s">
        <v>3113</v>
      </c>
    </row>
    <row r="774" spans="1:7" ht="90" x14ac:dyDescent="0.25">
      <c r="A774" s="70" t="s">
        <v>3658</v>
      </c>
      <c r="B774" s="71">
        <v>24.25</v>
      </c>
      <c r="C774" s="70" t="s">
        <v>878</v>
      </c>
      <c r="D774" s="70">
        <v>20190617</v>
      </c>
      <c r="E774" s="71">
        <v>24.25</v>
      </c>
      <c r="F774" s="70" t="s">
        <v>3659</v>
      </c>
      <c r="G774" s="70" t="s">
        <v>3312</v>
      </c>
    </row>
    <row r="775" spans="1:7" ht="77.25" x14ac:dyDescent="0.25">
      <c r="A775" s="70" t="s">
        <v>3660</v>
      </c>
      <c r="B775" s="71">
        <v>158.75</v>
      </c>
      <c r="C775" s="70" t="s">
        <v>3661</v>
      </c>
      <c r="D775" s="70">
        <v>20190617</v>
      </c>
      <c r="E775" s="71">
        <v>158.75</v>
      </c>
      <c r="F775" s="70" t="s">
        <v>3662</v>
      </c>
      <c r="G775" s="70" t="s">
        <v>3105</v>
      </c>
    </row>
    <row r="776" spans="1:7" ht="77.25" x14ac:dyDescent="0.25">
      <c r="A776" s="70" t="s">
        <v>3663</v>
      </c>
      <c r="B776" s="71">
        <v>104.2</v>
      </c>
      <c r="C776" s="70" t="s">
        <v>1969</v>
      </c>
      <c r="D776" s="70">
        <v>20190617</v>
      </c>
      <c r="E776" s="71">
        <v>104.2</v>
      </c>
      <c r="F776" s="70" t="s">
        <v>3664</v>
      </c>
      <c r="G776" s="70" t="s">
        <v>3116</v>
      </c>
    </row>
    <row r="777" spans="1:7" ht="77.25" x14ac:dyDescent="0.25">
      <c r="A777" s="70" t="s">
        <v>3665</v>
      </c>
      <c r="B777" s="71">
        <v>5441.98</v>
      </c>
      <c r="C777" s="70" t="s">
        <v>1969</v>
      </c>
      <c r="D777" s="70">
        <v>20190618</v>
      </c>
      <c r="E777" s="71">
        <v>5441.98</v>
      </c>
      <c r="F777" s="70" t="s">
        <v>3666</v>
      </c>
      <c r="G777" s="70" t="s">
        <v>3105</v>
      </c>
    </row>
    <row r="778" spans="1:7" ht="39" x14ac:dyDescent="0.25">
      <c r="A778" s="70" t="s">
        <v>3667</v>
      </c>
      <c r="B778" s="71">
        <v>16.3</v>
      </c>
      <c r="C778" s="70" t="s">
        <v>2146</v>
      </c>
      <c r="D778" s="70">
        <v>20190620</v>
      </c>
      <c r="E778" s="71">
        <v>16.3</v>
      </c>
      <c r="F778" s="70" t="s">
        <v>3668</v>
      </c>
      <c r="G778" s="70" t="s">
        <v>3189</v>
      </c>
    </row>
    <row r="779" spans="1:7" ht="90" x14ac:dyDescent="0.25">
      <c r="A779" s="70" t="s">
        <v>3669</v>
      </c>
      <c r="B779" s="71">
        <v>27.5</v>
      </c>
      <c r="C779" s="70" t="s">
        <v>2120</v>
      </c>
      <c r="D779" s="70">
        <v>20190625</v>
      </c>
      <c r="E779" s="71">
        <v>27.5</v>
      </c>
      <c r="F779" s="70" t="s">
        <v>3670</v>
      </c>
      <c r="G779" s="70" t="s">
        <v>3116</v>
      </c>
    </row>
    <row r="780" spans="1:7" ht="90" x14ac:dyDescent="0.25">
      <c r="A780" s="70" t="s">
        <v>3671</v>
      </c>
      <c r="B780" s="71">
        <v>20.6</v>
      </c>
      <c r="C780" s="70" t="s">
        <v>2190</v>
      </c>
      <c r="D780" s="70">
        <v>20190625</v>
      </c>
      <c r="E780" s="71">
        <v>20.6</v>
      </c>
      <c r="F780" s="70" t="s">
        <v>3672</v>
      </c>
      <c r="G780" s="70" t="s">
        <v>3116</v>
      </c>
    </row>
    <row r="781" spans="1:7" ht="90" x14ac:dyDescent="0.25">
      <c r="A781" s="70" t="s">
        <v>3673</v>
      </c>
      <c r="B781" s="71">
        <v>44.52</v>
      </c>
      <c r="C781" s="70" t="s">
        <v>3674</v>
      </c>
      <c r="D781" s="70">
        <v>20190625</v>
      </c>
      <c r="E781" s="71">
        <v>44.52</v>
      </c>
      <c r="F781" s="70" t="s">
        <v>3675</v>
      </c>
      <c r="G781" s="70" t="s">
        <v>3312</v>
      </c>
    </row>
    <row r="782" spans="1:7" ht="90" x14ac:dyDescent="0.25">
      <c r="A782" s="70" t="s">
        <v>3676</v>
      </c>
      <c r="B782" s="71">
        <v>45.65</v>
      </c>
      <c r="C782" s="70" t="s">
        <v>878</v>
      </c>
      <c r="D782" s="70">
        <v>20190625</v>
      </c>
      <c r="E782" s="71">
        <v>45.65</v>
      </c>
      <c r="F782" s="70" t="s">
        <v>3677</v>
      </c>
      <c r="G782" s="70" t="s">
        <v>3312</v>
      </c>
    </row>
    <row r="783" spans="1:7" ht="90" x14ac:dyDescent="0.25">
      <c r="A783" s="70" t="s">
        <v>3678</v>
      </c>
      <c r="B783" s="71">
        <v>64.25</v>
      </c>
      <c r="C783" s="70" t="s">
        <v>878</v>
      </c>
      <c r="D783" s="70">
        <v>20190625</v>
      </c>
      <c r="E783" s="71">
        <v>64.25</v>
      </c>
      <c r="F783" s="70" t="s">
        <v>3679</v>
      </c>
      <c r="G783" s="70" t="s">
        <v>3312</v>
      </c>
    </row>
    <row r="784" spans="1:7" ht="90" x14ac:dyDescent="0.25">
      <c r="A784" s="70" t="s">
        <v>3680</v>
      </c>
      <c r="B784" s="71">
        <v>603.25</v>
      </c>
      <c r="C784" s="70" t="s">
        <v>760</v>
      </c>
      <c r="D784" s="70">
        <v>20190626</v>
      </c>
      <c r="E784" s="71">
        <v>603.25</v>
      </c>
      <c r="F784" s="70" t="s">
        <v>3681</v>
      </c>
      <c r="G784" s="70" t="s">
        <v>3113</v>
      </c>
    </row>
    <row r="785" spans="1:7" ht="90" x14ac:dyDescent="0.25">
      <c r="A785" s="70" t="s">
        <v>3682</v>
      </c>
      <c r="B785" s="71">
        <v>600.52</v>
      </c>
      <c r="C785" s="70" t="s">
        <v>1969</v>
      </c>
      <c r="D785" s="70">
        <v>20190627</v>
      </c>
      <c r="E785" s="71">
        <v>600.52</v>
      </c>
      <c r="F785" s="70" t="s">
        <v>3683</v>
      </c>
      <c r="G785" s="70" t="s">
        <v>3312</v>
      </c>
    </row>
    <row r="786" spans="1:7" ht="90" x14ac:dyDescent="0.25">
      <c r="A786" s="70" t="s">
        <v>3684</v>
      </c>
      <c r="B786" s="71">
        <v>502133.53</v>
      </c>
      <c r="C786" s="70" t="s">
        <v>3685</v>
      </c>
      <c r="D786" s="70">
        <v>20190701</v>
      </c>
      <c r="E786" s="71">
        <v>223508.65</v>
      </c>
      <c r="F786" s="70" t="s">
        <v>3686</v>
      </c>
      <c r="G786" s="70" t="s">
        <v>3687</v>
      </c>
    </row>
    <row r="787" spans="1:7" ht="77.25" x14ac:dyDescent="0.25">
      <c r="A787" s="70" t="s">
        <v>3688</v>
      </c>
      <c r="B787" s="71">
        <v>123.8</v>
      </c>
      <c r="C787" s="70" t="s">
        <v>2252</v>
      </c>
      <c r="D787" s="70">
        <v>20190704</v>
      </c>
      <c r="E787" s="71">
        <v>123.8</v>
      </c>
      <c r="F787" s="70" t="s">
        <v>3689</v>
      </c>
      <c r="G787" s="70" t="s">
        <v>3105</v>
      </c>
    </row>
    <row r="788" spans="1:7" ht="77.25" x14ac:dyDescent="0.25">
      <c r="A788" s="70" t="s">
        <v>3690</v>
      </c>
      <c r="B788" s="71">
        <v>1000.4</v>
      </c>
      <c r="C788" s="70" t="s">
        <v>3691</v>
      </c>
      <c r="D788" s="70">
        <v>20190709</v>
      </c>
      <c r="E788" s="71">
        <v>1000.4</v>
      </c>
      <c r="F788" s="70" t="s">
        <v>3692</v>
      </c>
      <c r="G788" s="70" t="s">
        <v>3693</v>
      </c>
    </row>
    <row r="789" spans="1:7" ht="90" x14ac:dyDescent="0.25">
      <c r="A789" s="70" t="s">
        <v>3694</v>
      </c>
      <c r="B789" s="71">
        <v>35</v>
      </c>
      <c r="C789" s="70" t="s">
        <v>2120</v>
      </c>
      <c r="D789" s="70">
        <v>20190710</v>
      </c>
      <c r="E789" s="71">
        <v>35</v>
      </c>
      <c r="F789" s="70" t="s">
        <v>3695</v>
      </c>
      <c r="G789" s="70" t="s">
        <v>3116</v>
      </c>
    </row>
    <row r="790" spans="1:7" ht="51.75" x14ac:dyDescent="0.25">
      <c r="A790" s="70" t="s">
        <v>3696</v>
      </c>
      <c r="B790" s="71">
        <v>702.55</v>
      </c>
      <c r="C790" s="70" t="s">
        <v>1969</v>
      </c>
      <c r="D790" s="70">
        <v>20190712</v>
      </c>
      <c r="E790" s="71">
        <v>702.55</v>
      </c>
      <c r="F790" s="70" t="s">
        <v>3697</v>
      </c>
      <c r="G790" s="70" t="s">
        <v>3113</v>
      </c>
    </row>
    <row r="791" spans="1:7" ht="51.75" x14ac:dyDescent="0.25">
      <c r="A791" s="70" t="s">
        <v>3698</v>
      </c>
      <c r="B791" s="71">
        <v>213.85</v>
      </c>
      <c r="C791" s="70" t="s">
        <v>1969</v>
      </c>
      <c r="D791" s="70">
        <v>20190712</v>
      </c>
      <c r="E791" s="71">
        <v>213.85</v>
      </c>
      <c r="F791" s="70" t="s">
        <v>3699</v>
      </c>
      <c r="G791" s="70" t="s">
        <v>3105</v>
      </c>
    </row>
    <row r="792" spans="1:7" ht="51.75" x14ac:dyDescent="0.25">
      <c r="A792" s="70" t="s">
        <v>3700</v>
      </c>
      <c r="B792" s="71">
        <v>139.16999999999999</v>
      </c>
      <c r="C792" s="70" t="s">
        <v>462</v>
      </c>
      <c r="D792" s="70">
        <v>20190716</v>
      </c>
      <c r="E792" s="71">
        <v>139.16999999999999</v>
      </c>
      <c r="F792" s="70" t="s">
        <v>3701</v>
      </c>
      <c r="G792" s="70" t="s">
        <v>3702</v>
      </c>
    </row>
    <row r="793" spans="1:7" ht="64.5" x14ac:dyDescent="0.25">
      <c r="A793" s="70" t="s">
        <v>3703</v>
      </c>
      <c r="B793" s="71">
        <v>27.7</v>
      </c>
      <c r="C793" s="70" t="s">
        <v>2484</v>
      </c>
      <c r="D793" s="70">
        <v>20190717</v>
      </c>
      <c r="E793" s="71">
        <v>27.7</v>
      </c>
      <c r="F793" s="70" t="s">
        <v>3704</v>
      </c>
      <c r="G793" s="70" t="s">
        <v>3189</v>
      </c>
    </row>
    <row r="794" spans="1:7" ht="64.5" x14ac:dyDescent="0.25">
      <c r="A794" s="70" t="s">
        <v>3705</v>
      </c>
      <c r="B794" s="71">
        <v>16.23</v>
      </c>
      <c r="C794" s="70" t="s">
        <v>2450</v>
      </c>
      <c r="D794" s="70">
        <v>20190101</v>
      </c>
      <c r="E794" s="71">
        <v>16.23</v>
      </c>
      <c r="F794" s="70" t="s">
        <v>3706</v>
      </c>
      <c r="G794" s="70" t="s">
        <v>3707</v>
      </c>
    </row>
    <row r="795" spans="1:7" ht="77.25" x14ac:dyDescent="0.25">
      <c r="A795" s="70" t="s">
        <v>3708</v>
      </c>
      <c r="B795" s="71">
        <v>11829.85</v>
      </c>
      <c r="C795" s="70" t="s">
        <v>2450</v>
      </c>
      <c r="D795" s="70">
        <v>20190101</v>
      </c>
      <c r="E795" s="71">
        <v>11829.85</v>
      </c>
      <c r="F795" s="70" t="s">
        <v>2451</v>
      </c>
      <c r="G795" s="70" t="s">
        <v>3709</v>
      </c>
    </row>
    <row r="796" spans="1:7" ht="64.5" x14ac:dyDescent="0.25">
      <c r="A796" s="70" t="s">
        <v>3710</v>
      </c>
      <c r="B796" s="71">
        <v>18315.509999999998</v>
      </c>
      <c r="C796" s="70" t="s">
        <v>3711</v>
      </c>
      <c r="D796" s="70">
        <v>20190718</v>
      </c>
      <c r="E796" s="71">
        <v>18315.509999999998</v>
      </c>
      <c r="F796" s="70" t="s">
        <v>3712</v>
      </c>
      <c r="G796" s="70" t="s">
        <v>3713</v>
      </c>
    </row>
    <row r="797" spans="1:7" ht="102.75" x14ac:dyDescent="0.25">
      <c r="A797" s="70" t="s">
        <v>3714</v>
      </c>
      <c r="B797" s="71">
        <v>61.1</v>
      </c>
      <c r="C797" s="70" t="s">
        <v>3715</v>
      </c>
      <c r="D797" s="70">
        <v>20190718</v>
      </c>
      <c r="E797" s="71">
        <v>61.1</v>
      </c>
      <c r="F797" s="70" t="s">
        <v>3716</v>
      </c>
      <c r="G797" s="70" t="s">
        <v>3116</v>
      </c>
    </row>
    <row r="798" spans="1:7" ht="64.5" x14ac:dyDescent="0.25">
      <c r="A798" s="70" t="s">
        <v>3717</v>
      </c>
      <c r="B798" s="71">
        <v>160.55000000000001</v>
      </c>
      <c r="C798" s="70" t="s">
        <v>1541</v>
      </c>
      <c r="D798" s="70">
        <v>20190718</v>
      </c>
      <c r="E798" s="71">
        <v>160.55000000000001</v>
      </c>
      <c r="F798" s="70" t="s">
        <v>3718</v>
      </c>
      <c r="G798" s="70" t="s">
        <v>3113</v>
      </c>
    </row>
    <row r="799" spans="1:7" ht="77.25" x14ac:dyDescent="0.25">
      <c r="A799" s="70" t="s">
        <v>3719</v>
      </c>
      <c r="B799" s="71">
        <v>3788.62</v>
      </c>
      <c r="C799" s="70" t="s">
        <v>3720</v>
      </c>
      <c r="D799" s="70">
        <v>20190101</v>
      </c>
      <c r="E799" s="71">
        <v>3788.62</v>
      </c>
      <c r="F799" s="70" t="s">
        <v>3721</v>
      </c>
      <c r="G799" s="70" t="s">
        <v>3722</v>
      </c>
    </row>
    <row r="800" spans="1:7" ht="64.5" x14ac:dyDescent="0.25">
      <c r="A800" s="70" t="s">
        <v>3723</v>
      </c>
      <c r="B800" s="71">
        <v>153.05000000000001</v>
      </c>
      <c r="C800" s="70" t="s">
        <v>1541</v>
      </c>
      <c r="D800" s="70">
        <v>20190718</v>
      </c>
      <c r="E800" s="71">
        <v>153.05000000000001</v>
      </c>
      <c r="F800" s="70" t="s">
        <v>3724</v>
      </c>
      <c r="G800" s="70" t="s">
        <v>3113</v>
      </c>
    </row>
    <row r="801" spans="1:7" ht="51.75" x14ac:dyDescent="0.25">
      <c r="A801" s="70" t="s">
        <v>3725</v>
      </c>
      <c r="B801" s="71">
        <v>24.5</v>
      </c>
      <c r="C801" s="70" t="s">
        <v>2484</v>
      </c>
      <c r="D801" s="70">
        <v>20190719</v>
      </c>
      <c r="E801" s="71">
        <v>24.5</v>
      </c>
      <c r="F801" s="70" t="s">
        <v>3726</v>
      </c>
      <c r="G801" s="70" t="s">
        <v>3189</v>
      </c>
    </row>
    <row r="802" spans="1:7" ht="51.75" x14ac:dyDescent="0.25">
      <c r="A802" s="70" t="s">
        <v>3727</v>
      </c>
      <c r="B802" s="71">
        <v>180</v>
      </c>
      <c r="C802" s="70" t="s">
        <v>1969</v>
      </c>
      <c r="D802" s="70">
        <v>20190719</v>
      </c>
      <c r="E802" s="71">
        <v>180</v>
      </c>
      <c r="F802" s="70" t="s">
        <v>3728</v>
      </c>
      <c r="G802" s="70" t="s">
        <v>3105</v>
      </c>
    </row>
    <row r="803" spans="1:7" ht="51.75" x14ac:dyDescent="0.25">
      <c r="A803" s="70" t="s">
        <v>3729</v>
      </c>
      <c r="B803" s="71">
        <v>30.55</v>
      </c>
      <c r="C803" s="70" t="s">
        <v>2267</v>
      </c>
      <c r="D803" s="70">
        <v>20190723</v>
      </c>
      <c r="E803" s="71">
        <v>30.55</v>
      </c>
      <c r="F803" s="70" t="s">
        <v>3730</v>
      </c>
      <c r="G803" s="70" t="s">
        <v>3105</v>
      </c>
    </row>
    <row r="804" spans="1:7" ht="39" x14ac:dyDescent="0.25">
      <c r="A804" s="70" t="s">
        <v>3731</v>
      </c>
      <c r="B804" s="71">
        <v>30.55</v>
      </c>
      <c r="C804" s="70" t="s">
        <v>2278</v>
      </c>
      <c r="D804" s="70">
        <v>20190724</v>
      </c>
      <c r="E804" s="71">
        <v>30.55</v>
      </c>
      <c r="F804" s="70" t="s">
        <v>3732</v>
      </c>
      <c r="G804" s="70" t="s">
        <v>3140</v>
      </c>
    </row>
    <row r="805" spans="1:7" ht="77.25" x14ac:dyDescent="0.25">
      <c r="A805" s="70" t="s">
        <v>3733</v>
      </c>
      <c r="B805" s="71">
        <v>4000</v>
      </c>
      <c r="C805" s="70" t="s">
        <v>2475</v>
      </c>
      <c r="D805" s="70">
        <v>20190101</v>
      </c>
      <c r="E805" s="71">
        <v>4000</v>
      </c>
      <c r="F805" s="70" t="s">
        <v>3734</v>
      </c>
      <c r="G805" s="70" t="s">
        <v>3645</v>
      </c>
    </row>
    <row r="806" spans="1:7" ht="64.5" x14ac:dyDescent="0.25">
      <c r="A806" s="70" t="s">
        <v>3735</v>
      </c>
      <c r="B806" s="71">
        <v>900</v>
      </c>
      <c r="C806" s="70" t="s">
        <v>359</v>
      </c>
      <c r="D806" s="70">
        <v>20190101</v>
      </c>
      <c r="E806" s="71">
        <v>900</v>
      </c>
      <c r="F806" s="70" t="s">
        <v>2478</v>
      </c>
      <c r="G806" s="70" t="s">
        <v>3648</v>
      </c>
    </row>
    <row r="807" spans="1:7" ht="64.5" x14ac:dyDescent="0.25">
      <c r="A807" s="70" t="s">
        <v>3736</v>
      </c>
      <c r="B807" s="71">
        <v>340</v>
      </c>
      <c r="C807" s="70" t="s">
        <v>325</v>
      </c>
      <c r="D807" s="70">
        <v>20190101</v>
      </c>
      <c r="E807" s="71">
        <v>340</v>
      </c>
      <c r="F807" s="70" t="s">
        <v>2480</v>
      </c>
      <c r="G807" s="70" t="s">
        <v>3651</v>
      </c>
    </row>
    <row r="808" spans="1:7" ht="39" x14ac:dyDescent="0.25">
      <c r="A808" s="70" t="s">
        <v>3737</v>
      </c>
      <c r="B808" s="71">
        <v>91.1</v>
      </c>
      <c r="C808" s="70" t="s">
        <v>2392</v>
      </c>
      <c r="D808" s="70">
        <v>20190724</v>
      </c>
      <c r="E808" s="71">
        <v>91.1</v>
      </c>
      <c r="F808" s="70" t="s">
        <v>3738</v>
      </c>
      <c r="G808" s="70" t="s">
        <v>3113</v>
      </c>
    </row>
    <row r="809" spans="1:7" ht="90" x14ac:dyDescent="0.25">
      <c r="A809" s="70" t="s">
        <v>3739</v>
      </c>
      <c r="B809" s="71">
        <v>1260.1099999999999</v>
      </c>
      <c r="C809" s="70" t="s">
        <v>3740</v>
      </c>
      <c r="D809" s="70">
        <v>20190729</v>
      </c>
      <c r="E809" s="71">
        <v>1260.1099999999999</v>
      </c>
      <c r="F809" s="70" t="s">
        <v>3741</v>
      </c>
      <c r="G809" s="70" t="s">
        <v>3742</v>
      </c>
    </row>
    <row r="810" spans="1:7" ht="39" x14ac:dyDescent="0.25">
      <c r="A810" s="70" t="s">
        <v>3743</v>
      </c>
      <c r="B810" s="71">
        <v>292.95</v>
      </c>
      <c r="C810" s="70" t="s">
        <v>1969</v>
      </c>
      <c r="D810" s="70">
        <v>20190729</v>
      </c>
      <c r="E810" s="71">
        <v>292.95</v>
      </c>
      <c r="F810" s="70" t="s">
        <v>3744</v>
      </c>
      <c r="G810" s="70" t="s">
        <v>3105</v>
      </c>
    </row>
    <row r="811" spans="1:7" ht="39" x14ac:dyDescent="0.25">
      <c r="A811" s="70" t="s">
        <v>3745</v>
      </c>
      <c r="B811" s="71">
        <v>136.80000000000001</v>
      </c>
      <c r="C811" s="70" t="s">
        <v>2252</v>
      </c>
      <c r="D811" s="70">
        <v>20190729</v>
      </c>
      <c r="E811" s="71">
        <v>136.80000000000001</v>
      </c>
      <c r="F811" s="70" t="s">
        <v>3746</v>
      </c>
      <c r="G811" s="70" t="s">
        <v>3105</v>
      </c>
    </row>
    <row r="812" spans="1:7" ht="39" x14ac:dyDescent="0.25">
      <c r="A812" s="70" t="s">
        <v>3747</v>
      </c>
      <c r="B812" s="71">
        <v>390</v>
      </c>
      <c r="C812" s="70" t="s">
        <v>1969</v>
      </c>
      <c r="D812" s="70">
        <v>20190730</v>
      </c>
      <c r="E812" s="71">
        <v>390</v>
      </c>
      <c r="F812" s="70" t="s">
        <v>3748</v>
      </c>
      <c r="G812" s="70" t="s">
        <v>3105</v>
      </c>
    </row>
    <row r="813" spans="1:7" ht="90" x14ac:dyDescent="0.25">
      <c r="A813" s="70" t="s">
        <v>3749</v>
      </c>
      <c r="B813" s="71">
        <v>160.1</v>
      </c>
      <c r="C813" s="70" t="s">
        <v>2190</v>
      </c>
      <c r="D813" s="70">
        <v>20190802</v>
      </c>
      <c r="E813" s="71">
        <v>160.1</v>
      </c>
      <c r="F813" s="70" t="s">
        <v>3750</v>
      </c>
      <c r="G813" s="70" t="s">
        <v>3116</v>
      </c>
    </row>
    <row r="814" spans="1:7" ht="64.5" x14ac:dyDescent="0.25">
      <c r="A814" s="70" t="s">
        <v>3751</v>
      </c>
      <c r="B814" s="71">
        <v>200.03</v>
      </c>
      <c r="C814" s="70" t="s">
        <v>2106</v>
      </c>
      <c r="D814" s="70">
        <v>20190802</v>
      </c>
      <c r="E814" s="71">
        <v>200.03</v>
      </c>
      <c r="F814" s="70" t="s">
        <v>3752</v>
      </c>
      <c r="G814" s="70" t="s">
        <v>3105</v>
      </c>
    </row>
    <row r="815" spans="1:7" ht="64.5" x14ac:dyDescent="0.25">
      <c r="A815" s="70" t="s">
        <v>3753</v>
      </c>
      <c r="B815" s="71">
        <v>30.55</v>
      </c>
      <c r="C815" s="70" t="s">
        <v>2278</v>
      </c>
      <c r="D815" s="70">
        <v>20190802</v>
      </c>
      <c r="E815" s="71">
        <v>30.55</v>
      </c>
      <c r="F815" s="70" t="s">
        <v>3754</v>
      </c>
      <c r="G815" s="70" t="s">
        <v>3140</v>
      </c>
    </row>
    <row r="816" spans="1:7" ht="64.5" x14ac:dyDescent="0.25">
      <c r="A816" s="70" t="s">
        <v>3755</v>
      </c>
      <c r="B816" s="71">
        <v>9218</v>
      </c>
      <c r="C816" s="70" t="s">
        <v>3756</v>
      </c>
      <c r="D816" s="70">
        <v>20190807</v>
      </c>
      <c r="E816" s="71">
        <v>9218</v>
      </c>
      <c r="F816" s="70" t="s">
        <v>3757</v>
      </c>
      <c r="G816" s="70" t="s">
        <v>3758</v>
      </c>
    </row>
    <row r="817" spans="1:7" ht="39" x14ac:dyDescent="0.25">
      <c r="A817" s="70" t="s">
        <v>3759</v>
      </c>
      <c r="B817" s="71">
        <v>32940</v>
      </c>
      <c r="C817" s="70" t="s">
        <v>3760</v>
      </c>
      <c r="D817" s="70">
        <v>20190806</v>
      </c>
      <c r="E817" s="71">
        <v>32940</v>
      </c>
      <c r="F817" s="70" t="s">
        <v>3761</v>
      </c>
      <c r="G817" s="70" t="s">
        <v>3762</v>
      </c>
    </row>
    <row r="818" spans="1:7" ht="39" x14ac:dyDescent="0.25">
      <c r="A818" s="70" t="s">
        <v>3763</v>
      </c>
      <c r="B818" s="71">
        <v>50.55</v>
      </c>
      <c r="C818" s="70" t="s">
        <v>386</v>
      </c>
      <c r="D818" s="70">
        <v>20190826</v>
      </c>
      <c r="E818" s="71">
        <v>50.55</v>
      </c>
      <c r="F818" s="70" t="s">
        <v>3764</v>
      </c>
      <c r="G818" s="70" t="s">
        <v>3105</v>
      </c>
    </row>
    <row r="819" spans="1:7" ht="39" x14ac:dyDescent="0.25">
      <c r="A819" s="70" t="s">
        <v>3765</v>
      </c>
      <c r="B819" s="71">
        <v>268.7</v>
      </c>
      <c r="C819" s="70" t="s">
        <v>1541</v>
      </c>
      <c r="D819" s="70">
        <v>20190826</v>
      </c>
      <c r="E819" s="71">
        <v>268.7</v>
      </c>
      <c r="F819" s="70" t="s">
        <v>3766</v>
      </c>
      <c r="G819" s="70" t="s">
        <v>3113</v>
      </c>
    </row>
    <row r="820" spans="1:7" ht="39" x14ac:dyDescent="0.25">
      <c r="A820" s="70" t="s">
        <v>3767</v>
      </c>
      <c r="B820" s="71">
        <v>80.55</v>
      </c>
      <c r="C820" s="70" t="s">
        <v>2204</v>
      </c>
      <c r="D820" s="70">
        <v>20190826</v>
      </c>
      <c r="E820" s="71">
        <v>80.55</v>
      </c>
      <c r="F820" s="70" t="s">
        <v>3768</v>
      </c>
      <c r="G820" s="70" t="s">
        <v>3105</v>
      </c>
    </row>
    <row r="821" spans="1:7" ht="77.25" x14ac:dyDescent="0.25">
      <c r="A821" s="70" t="s">
        <v>3769</v>
      </c>
      <c r="B821" s="71">
        <v>476.41</v>
      </c>
      <c r="C821" s="70" t="s">
        <v>1969</v>
      </c>
      <c r="D821" s="70">
        <v>20190828</v>
      </c>
      <c r="E821" s="71">
        <v>476.41</v>
      </c>
      <c r="F821" s="70" t="s">
        <v>3770</v>
      </c>
      <c r="G821" s="70" t="s">
        <v>3113</v>
      </c>
    </row>
    <row r="822" spans="1:7" ht="90" x14ac:dyDescent="0.25">
      <c r="A822" s="70" t="s">
        <v>3771</v>
      </c>
      <c r="B822" s="71">
        <v>3915</v>
      </c>
      <c r="C822" s="70" t="s">
        <v>3772</v>
      </c>
      <c r="D822" s="70">
        <v>20190829</v>
      </c>
      <c r="E822" s="71">
        <v>3915</v>
      </c>
      <c r="F822" s="70" t="s">
        <v>3773</v>
      </c>
      <c r="G822" s="70" t="s">
        <v>3774</v>
      </c>
    </row>
    <row r="823" spans="1:7" ht="77.25" x14ac:dyDescent="0.25">
      <c r="A823" s="70" t="s">
        <v>3775</v>
      </c>
      <c r="B823" s="71">
        <v>191.1</v>
      </c>
      <c r="C823" s="70" t="s">
        <v>1541</v>
      </c>
      <c r="D823" s="70">
        <v>20190829</v>
      </c>
      <c r="E823" s="71">
        <v>191.1</v>
      </c>
      <c r="F823" s="70" t="s">
        <v>3776</v>
      </c>
      <c r="G823" s="70" t="s">
        <v>3113</v>
      </c>
    </row>
    <row r="824" spans="1:7" ht="64.5" x14ac:dyDescent="0.25">
      <c r="A824" s="70" t="s">
        <v>3777</v>
      </c>
      <c r="B824" s="71">
        <v>153.41</v>
      </c>
      <c r="C824" s="70" t="s">
        <v>1541</v>
      </c>
      <c r="D824" s="70">
        <v>20190829</v>
      </c>
      <c r="E824" s="71">
        <v>153.41</v>
      </c>
      <c r="F824" s="70" t="s">
        <v>3778</v>
      </c>
      <c r="G824" s="70" t="s">
        <v>3113</v>
      </c>
    </row>
    <row r="825" spans="1:7" ht="77.25" x14ac:dyDescent="0.25">
      <c r="A825" s="70" t="s">
        <v>3779</v>
      </c>
      <c r="B825" s="71">
        <v>139.4</v>
      </c>
      <c r="C825" s="70" t="s">
        <v>2392</v>
      </c>
      <c r="D825" s="70">
        <v>20190829</v>
      </c>
      <c r="E825" s="71">
        <v>139.4</v>
      </c>
      <c r="F825" s="70" t="s">
        <v>3780</v>
      </c>
      <c r="G825" s="70" t="s">
        <v>3113</v>
      </c>
    </row>
    <row r="826" spans="1:7" ht="90" x14ac:dyDescent="0.25">
      <c r="A826" s="70" t="s">
        <v>3781</v>
      </c>
      <c r="B826" s="71">
        <v>185.1</v>
      </c>
      <c r="C826" s="70" t="s">
        <v>1541</v>
      </c>
      <c r="D826" s="70">
        <v>20190829</v>
      </c>
      <c r="E826" s="71">
        <v>185.1</v>
      </c>
      <c r="F826" s="70" t="s">
        <v>3782</v>
      </c>
      <c r="G826" s="70" t="s">
        <v>3113</v>
      </c>
    </row>
    <row r="827" spans="1:7" ht="39" x14ac:dyDescent="0.25">
      <c r="A827" s="70" t="s">
        <v>3783</v>
      </c>
      <c r="B827" s="71">
        <v>149.1</v>
      </c>
      <c r="C827" s="70" t="s">
        <v>1541</v>
      </c>
      <c r="D827" s="70">
        <v>20190829</v>
      </c>
      <c r="E827" s="71">
        <v>149.1</v>
      </c>
      <c r="F827" s="70" t="s">
        <v>3784</v>
      </c>
      <c r="G827" s="70" t="s">
        <v>3113</v>
      </c>
    </row>
    <row r="828" spans="1:7" ht="64.5" x14ac:dyDescent="0.25">
      <c r="A828" s="70" t="s">
        <v>3785</v>
      </c>
      <c r="B828" s="71">
        <v>342.8</v>
      </c>
      <c r="C828" s="70" t="s">
        <v>1541</v>
      </c>
      <c r="D828" s="70">
        <v>20190829</v>
      </c>
      <c r="E828" s="71">
        <v>342.8</v>
      </c>
      <c r="F828" s="70" t="s">
        <v>3786</v>
      </c>
      <c r="G828" s="70" t="s">
        <v>3113</v>
      </c>
    </row>
    <row r="829" spans="1:7" ht="64.5" x14ac:dyDescent="0.25">
      <c r="A829" s="70" t="s">
        <v>3787</v>
      </c>
      <c r="B829" s="71">
        <v>209.1</v>
      </c>
      <c r="C829" s="70" t="s">
        <v>1541</v>
      </c>
      <c r="D829" s="70">
        <v>20190829</v>
      </c>
      <c r="E829" s="71">
        <v>209.1</v>
      </c>
      <c r="F829" s="70" t="s">
        <v>3788</v>
      </c>
      <c r="G829" s="70" t="s">
        <v>3113</v>
      </c>
    </row>
    <row r="830" spans="1:7" ht="51.75" x14ac:dyDescent="0.25">
      <c r="A830" s="70" t="s">
        <v>3789</v>
      </c>
      <c r="B830" s="71">
        <v>197.1</v>
      </c>
      <c r="C830" s="70" t="s">
        <v>1541</v>
      </c>
      <c r="D830" s="70">
        <v>20190830</v>
      </c>
      <c r="E830" s="71">
        <v>197.1</v>
      </c>
      <c r="F830" s="70" t="s">
        <v>3790</v>
      </c>
      <c r="G830" s="70" t="s">
        <v>3113</v>
      </c>
    </row>
    <row r="831" spans="1:7" ht="77.25" x14ac:dyDescent="0.25">
      <c r="A831" s="70" t="s">
        <v>3791</v>
      </c>
      <c r="B831" s="71">
        <v>275.8</v>
      </c>
      <c r="C831" s="70" t="s">
        <v>3171</v>
      </c>
      <c r="D831" s="70">
        <v>20190830</v>
      </c>
      <c r="E831" s="71">
        <v>275.8</v>
      </c>
      <c r="F831" s="70" t="s">
        <v>3792</v>
      </c>
      <c r="G831" s="70" t="s">
        <v>3105</v>
      </c>
    </row>
    <row r="832" spans="1:7" ht="64.5" x14ac:dyDescent="0.25">
      <c r="A832" s="70" t="s">
        <v>3793</v>
      </c>
      <c r="B832" s="71">
        <v>60.55</v>
      </c>
      <c r="C832" s="70" t="s">
        <v>878</v>
      </c>
      <c r="D832" s="70">
        <v>20190902</v>
      </c>
      <c r="E832" s="71">
        <v>60.55</v>
      </c>
      <c r="F832" s="70" t="s">
        <v>3794</v>
      </c>
      <c r="G832" s="70" t="s">
        <v>3113</v>
      </c>
    </row>
    <row r="833" spans="1:7" ht="64.5" x14ac:dyDescent="0.25">
      <c r="A833" s="70" t="s">
        <v>3795</v>
      </c>
      <c r="B833" s="71">
        <v>104.7</v>
      </c>
      <c r="C833" s="70" t="s">
        <v>878</v>
      </c>
      <c r="D833" s="70">
        <v>20190902</v>
      </c>
      <c r="E833" s="71">
        <v>104.7</v>
      </c>
      <c r="F833" s="70" t="s">
        <v>3796</v>
      </c>
      <c r="G833" s="70" t="s">
        <v>3113</v>
      </c>
    </row>
    <row r="834" spans="1:7" ht="64.5" x14ac:dyDescent="0.25">
      <c r="A834" s="70" t="s">
        <v>3797</v>
      </c>
      <c r="B834" s="71">
        <v>41.05</v>
      </c>
      <c r="C834" s="70" t="s">
        <v>386</v>
      </c>
      <c r="D834" s="70">
        <v>20190902</v>
      </c>
      <c r="E834" s="71">
        <v>41.05</v>
      </c>
      <c r="F834" s="70" t="s">
        <v>3798</v>
      </c>
      <c r="G834" s="70" t="s">
        <v>3105</v>
      </c>
    </row>
    <row r="835" spans="1:7" ht="77.25" x14ac:dyDescent="0.25">
      <c r="A835" s="70" t="s">
        <v>3799</v>
      </c>
      <c r="B835" s="71">
        <v>281.83999999999997</v>
      </c>
      <c r="C835" s="70" t="s">
        <v>2392</v>
      </c>
      <c r="D835" s="70">
        <v>20190902</v>
      </c>
      <c r="E835" s="71">
        <v>281.83999999999997</v>
      </c>
      <c r="F835" s="70" t="s">
        <v>3800</v>
      </c>
      <c r="G835" s="70" t="s">
        <v>3113</v>
      </c>
    </row>
    <row r="836" spans="1:7" ht="64.5" x14ac:dyDescent="0.25">
      <c r="A836" s="70" t="s">
        <v>3801</v>
      </c>
      <c r="B836" s="71">
        <v>186.95</v>
      </c>
      <c r="C836" s="70" t="s">
        <v>2392</v>
      </c>
      <c r="D836" s="70">
        <v>20190903</v>
      </c>
      <c r="E836" s="71">
        <v>186.95</v>
      </c>
      <c r="F836" s="70" t="s">
        <v>3802</v>
      </c>
      <c r="G836" s="70" t="s">
        <v>3113</v>
      </c>
    </row>
    <row r="837" spans="1:7" ht="64.5" x14ac:dyDescent="0.25">
      <c r="A837" s="70" t="s">
        <v>3803</v>
      </c>
      <c r="B837" s="71">
        <v>156.80000000000001</v>
      </c>
      <c r="C837" s="70" t="s">
        <v>1958</v>
      </c>
      <c r="D837" s="70">
        <v>20190903</v>
      </c>
      <c r="E837" s="71">
        <v>156.80000000000001</v>
      </c>
      <c r="F837" s="70" t="s">
        <v>3804</v>
      </c>
      <c r="G837" s="70" t="s">
        <v>3113</v>
      </c>
    </row>
    <row r="838" spans="1:7" ht="64.5" x14ac:dyDescent="0.25">
      <c r="A838" s="70" t="s">
        <v>3805</v>
      </c>
      <c r="B838" s="71">
        <v>180.4</v>
      </c>
      <c r="C838" s="70" t="s">
        <v>1541</v>
      </c>
      <c r="D838" s="70">
        <v>20190903</v>
      </c>
      <c r="E838" s="71">
        <v>180.4</v>
      </c>
      <c r="F838" s="70" t="s">
        <v>3806</v>
      </c>
      <c r="G838" s="70" t="s">
        <v>3113</v>
      </c>
    </row>
    <row r="839" spans="1:7" ht="64.5" x14ac:dyDescent="0.25">
      <c r="A839" s="70" t="s">
        <v>3807</v>
      </c>
      <c r="B839" s="71">
        <v>155.35</v>
      </c>
      <c r="C839" s="70" t="s">
        <v>2392</v>
      </c>
      <c r="D839" s="70">
        <v>20190903</v>
      </c>
      <c r="E839" s="71">
        <v>155.35</v>
      </c>
      <c r="F839" s="70" t="s">
        <v>3808</v>
      </c>
      <c r="G839" s="70" t="s">
        <v>3113</v>
      </c>
    </row>
    <row r="840" spans="1:7" ht="64.5" x14ac:dyDescent="0.25">
      <c r="A840" s="70" t="s">
        <v>3809</v>
      </c>
      <c r="B840" s="71">
        <v>721.53</v>
      </c>
      <c r="C840" s="70" t="s">
        <v>1969</v>
      </c>
      <c r="D840" s="70">
        <v>20190903</v>
      </c>
      <c r="E840" s="71">
        <v>721.53</v>
      </c>
      <c r="F840" s="70" t="s">
        <v>3810</v>
      </c>
      <c r="G840" s="70" t="s">
        <v>3113</v>
      </c>
    </row>
    <row r="841" spans="1:7" ht="64.5" x14ac:dyDescent="0.25">
      <c r="A841" s="70" t="s">
        <v>3811</v>
      </c>
      <c r="B841" s="71">
        <v>348.88</v>
      </c>
      <c r="C841" s="70" t="s">
        <v>1541</v>
      </c>
      <c r="D841" s="70">
        <v>20190903</v>
      </c>
      <c r="E841" s="71">
        <v>348.88</v>
      </c>
      <c r="F841" s="70" t="s">
        <v>3812</v>
      </c>
      <c r="G841" s="70" t="s">
        <v>3113</v>
      </c>
    </row>
    <row r="842" spans="1:7" ht="39" x14ac:dyDescent="0.25">
      <c r="A842" s="70" t="s">
        <v>3813</v>
      </c>
      <c r="B842" s="71">
        <v>85.8</v>
      </c>
      <c r="C842" s="70" t="s">
        <v>2252</v>
      </c>
      <c r="D842" s="70">
        <v>20190905</v>
      </c>
      <c r="E842" s="71">
        <v>85.8</v>
      </c>
      <c r="F842" s="70" t="s">
        <v>3814</v>
      </c>
      <c r="G842" s="70" t="s">
        <v>3105</v>
      </c>
    </row>
    <row r="843" spans="1:7" ht="39" x14ac:dyDescent="0.25">
      <c r="A843" s="70" t="s">
        <v>3815</v>
      </c>
      <c r="B843" s="71">
        <v>30.55</v>
      </c>
      <c r="C843" s="70" t="s">
        <v>3661</v>
      </c>
      <c r="D843" s="70">
        <v>20190906</v>
      </c>
      <c r="E843" s="71">
        <v>30.55</v>
      </c>
      <c r="F843" s="70" t="s">
        <v>3816</v>
      </c>
      <c r="G843" s="70" t="s">
        <v>3105</v>
      </c>
    </row>
    <row r="844" spans="1:7" ht="39" x14ac:dyDescent="0.25">
      <c r="A844" s="70" t="s">
        <v>3817</v>
      </c>
      <c r="B844" s="71">
        <v>60.55</v>
      </c>
      <c r="C844" s="70" t="s">
        <v>2374</v>
      </c>
      <c r="D844" s="70">
        <v>20190906</v>
      </c>
      <c r="E844" s="71">
        <v>60.55</v>
      </c>
      <c r="F844" s="70" t="s">
        <v>3818</v>
      </c>
      <c r="G844" s="70" t="s">
        <v>3105</v>
      </c>
    </row>
    <row r="845" spans="1:7" ht="39" x14ac:dyDescent="0.25">
      <c r="A845" s="70" t="s">
        <v>3819</v>
      </c>
      <c r="B845" s="71">
        <v>359.55</v>
      </c>
      <c r="C845" s="70" t="s">
        <v>1969</v>
      </c>
      <c r="D845" s="70">
        <v>20190909</v>
      </c>
      <c r="E845" s="71">
        <v>359.55</v>
      </c>
      <c r="F845" s="70" t="s">
        <v>3820</v>
      </c>
      <c r="G845" s="70" t="s">
        <v>3105</v>
      </c>
    </row>
    <row r="846" spans="1:7" ht="77.25" x14ac:dyDescent="0.25">
      <c r="A846" s="70" t="s">
        <v>3821</v>
      </c>
      <c r="B846" s="71">
        <v>61.1</v>
      </c>
      <c r="C846" s="70" t="s">
        <v>3822</v>
      </c>
      <c r="D846" s="70">
        <v>20190909</v>
      </c>
      <c r="E846" s="71">
        <v>61.1</v>
      </c>
      <c r="F846" s="70" t="s">
        <v>3823</v>
      </c>
      <c r="G846" s="70" t="s">
        <v>3105</v>
      </c>
    </row>
    <row r="847" spans="1:7" ht="51.75" x14ac:dyDescent="0.25">
      <c r="A847" s="70" t="s">
        <v>3824</v>
      </c>
      <c r="B847" s="71">
        <v>5000</v>
      </c>
      <c r="C847" s="70" t="s">
        <v>2571</v>
      </c>
      <c r="D847" s="70">
        <v>20190101</v>
      </c>
      <c r="E847" s="71">
        <v>5000</v>
      </c>
      <c r="F847" s="70" t="s">
        <v>2572</v>
      </c>
      <c r="G847" s="70" t="s">
        <v>3645</v>
      </c>
    </row>
    <row r="848" spans="1:7" ht="51.75" x14ac:dyDescent="0.25">
      <c r="A848" s="70" t="s">
        <v>3825</v>
      </c>
      <c r="B848" s="71">
        <v>425</v>
      </c>
      <c r="C848" s="70" t="s">
        <v>325</v>
      </c>
      <c r="D848" s="70">
        <v>20190101</v>
      </c>
      <c r="E848" s="71">
        <v>425</v>
      </c>
      <c r="F848" s="70" t="s">
        <v>2576</v>
      </c>
      <c r="G848" s="70" t="s">
        <v>3651</v>
      </c>
    </row>
    <row r="849" spans="1:7" ht="26.25" x14ac:dyDescent="0.25">
      <c r="A849" s="70" t="s">
        <v>3826</v>
      </c>
      <c r="B849" s="71">
        <v>24000</v>
      </c>
      <c r="C849" s="70" t="s">
        <v>736</v>
      </c>
      <c r="D849" s="70">
        <v>20190101</v>
      </c>
      <c r="E849" s="71">
        <v>24000</v>
      </c>
      <c r="F849" s="70" t="s">
        <v>3827</v>
      </c>
      <c r="G849" s="70" t="s">
        <v>3828</v>
      </c>
    </row>
    <row r="850" spans="1:7" ht="51.75" x14ac:dyDescent="0.25">
      <c r="A850" s="70" t="s">
        <v>3829</v>
      </c>
      <c r="B850" s="71">
        <v>1090.67</v>
      </c>
      <c r="C850" s="70" t="s">
        <v>359</v>
      </c>
      <c r="D850" s="70">
        <v>20190101</v>
      </c>
      <c r="E850" s="71">
        <v>1090.67</v>
      </c>
      <c r="F850" s="70" t="s">
        <v>2578</v>
      </c>
      <c r="G850" s="70" t="s">
        <v>3648</v>
      </c>
    </row>
    <row r="851" spans="1:7" ht="39" x14ac:dyDescent="0.25">
      <c r="A851" s="70" t="s">
        <v>3830</v>
      </c>
      <c r="B851" s="71">
        <v>5476.8</v>
      </c>
      <c r="C851" s="70" t="s">
        <v>359</v>
      </c>
      <c r="D851" s="70">
        <v>20190101</v>
      </c>
      <c r="E851" s="71">
        <v>5476.8</v>
      </c>
      <c r="F851" s="70" t="s">
        <v>3831</v>
      </c>
      <c r="G851" s="70" t="s">
        <v>3832</v>
      </c>
    </row>
    <row r="852" spans="1:7" ht="77.25" x14ac:dyDescent="0.25">
      <c r="A852" s="70" t="s">
        <v>3833</v>
      </c>
      <c r="B852" s="71">
        <v>152</v>
      </c>
      <c r="C852" s="70" t="s">
        <v>3834</v>
      </c>
      <c r="D852" s="70">
        <v>20190911</v>
      </c>
      <c r="E852" s="71">
        <v>152</v>
      </c>
      <c r="F852" s="70" t="s">
        <v>3835</v>
      </c>
      <c r="G852" s="70" t="s">
        <v>3113</v>
      </c>
    </row>
    <row r="853" spans="1:7" ht="64.5" x14ac:dyDescent="0.25">
      <c r="A853" s="70" t="s">
        <v>3836</v>
      </c>
      <c r="B853" s="71">
        <v>101.1</v>
      </c>
      <c r="C853" s="70" t="s">
        <v>2161</v>
      </c>
      <c r="D853" s="70">
        <v>20190911</v>
      </c>
      <c r="E853" s="71">
        <v>101.1</v>
      </c>
      <c r="F853" s="70" t="s">
        <v>3837</v>
      </c>
      <c r="G853" s="70" t="s">
        <v>3113</v>
      </c>
    </row>
    <row r="854" spans="1:7" ht="51.75" x14ac:dyDescent="0.25">
      <c r="A854" s="70" t="s">
        <v>3838</v>
      </c>
      <c r="B854" s="71">
        <v>30.55</v>
      </c>
      <c r="C854" s="70" t="s">
        <v>2374</v>
      </c>
      <c r="D854" s="70">
        <v>20190913</v>
      </c>
      <c r="E854" s="71">
        <v>30.55</v>
      </c>
      <c r="F854" s="70" t="s">
        <v>3839</v>
      </c>
      <c r="G854" s="70" t="s">
        <v>3140</v>
      </c>
    </row>
    <row r="855" spans="1:7" ht="64.5" x14ac:dyDescent="0.25">
      <c r="A855" s="70" t="s">
        <v>3840</v>
      </c>
      <c r="B855" s="71">
        <v>68.099999999999994</v>
      </c>
      <c r="C855" s="70" t="s">
        <v>2278</v>
      </c>
      <c r="D855" s="70">
        <v>20190917</v>
      </c>
      <c r="E855" s="71">
        <v>68.099999999999994</v>
      </c>
      <c r="F855" s="70" t="s">
        <v>3841</v>
      </c>
      <c r="G855" s="70" t="s">
        <v>3140</v>
      </c>
    </row>
    <row r="856" spans="1:7" ht="77.25" x14ac:dyDescent="0.25">
      <c r="A856" s="70" t="s">
        <v>3842</v>
      </c>
      <c r="B856" s="71">
        <v>47.7</v>
      </c>
      <c r="C856" s="70" t="s">
        <v>2120</v>
      </c>
      <c r="D856" s="70">
        <v>20190918</v>
      </c>
      <c r="E856" s="71">
        <v>47.7</v>
      </c>
      <c r="F856" s="70" t="s">
        <v>3843</v>
      </c>
      <c r="G856" s="70" t="s">
        <v>3116</v>
      </c>
    </row>
    <row r="857" spans="1:7" ht="51.75" x14ac:dyDescent="0.25">
      <c r="A857" s="70" t="s">
        <v>3844</v>
      </c>
      <c r="B857" s="71">
        <v>248.8</v>
      </c>
      <c r="C857" s="70" t="s">
        <v>1969</v>
      </c>
      <c r="D857" s="70">
        <v>20190918</v>
      </c>
      <c r="E857" s="71">
        <v>248.8</v>
      </c>
      <c r="F857" s="70" t="s">
        <v>3845</v>
      </c>
      <c r="G857" s="70" t="s">
        <v>3105</v>
      </c>
    </row>
    <row r="858" spans="1:7" ht="64.5" x14ac:dyDescent="0.25">
      <c r="A858" s="70" t="s">
        <v>3846</v>
      </c>
      <c r="B858" s="71">
        <v>70.099999999999994</v>
      </c>
      <c r="C858" s="70" t="s">
        <v>3847</v>
      </c>
      <c r="D858" s="70">
        <v>20190919</v>
      </c>
      <c r="E858" s="71">
        <v>70.099999999999994</v>
      </c>
      <c r="F858" s="70" t="s">
        <v>3848</v>
      </c>
      <c r="G858" s="70" t="s">
        <v>3105</v>
      </c>
    </row>
    <row r="859" spans="1:7" ht="64.5" x14ac:dyDescent="0.25">
      <c r="A859" s="70" t="s">
        <v>3849</v>
      </c>
      <c r="B859" s="71">
        <v>6</v>
      </c>
      <c r="C859" s="70" t="s">
        <v>3850</v>
      </c>
      <c r="D859" s="70">
        <v>20190919</v>
      </c>
      <c r="E859" s="71">
        <v>6</v>
      </c>
      <c r="F859" s="70" t="s">
        <v>3851</v>
      </c>
      <c r="G859" s="70" t="s">
        <v>3758</v>
      </c>
    </row>
    <row r="860" spans="1:7" ht="77.25" x14ac:dyDescent="0.25">
      <c r="A860" s="70" t="s">
        <v>3852</v>
      </c>
      <c r="B860" s="71">
        <v>106.65</v>
      </c>
      <c r="C860" s="70" t="s">
        <v>3853</v>
      </c>
      <c r="D860" s="70">
        <v>20190923</v>
      </c>
      <c r="E860" s="71">
        <v>106.65</v>
      </c>
      <c r="F860" s="70" t="s">
        <v>3854</v>
      </c>
      <c r="G860" s="70" t="s">
        <v>3116</v>
      </c>
    </row>
    <row r="861" spans="1:7" ht="77.25" x14ac:dyDescent="0.25">
      <c r="A861" s="70" t="s">
        <v>3855</v>
      </c>
      <c r="B861" s="71">
        <v>220.1</v>
      </c>
      <c r="C861" s="70" t="s">
        <v>3171</v>
      </c>
      <c r="D861" s="70">
        <v>20190924</v>
      </c>
      <c r="E861" s="71">
        <v>220.1</v>
      </c>
      <c r="F861" s="70" t="s">
        <v>3856</v>
      </c>
      <c r="G861" s="70" t="s">
        <v>3105</v>
      </c>
    </row>
    <row r="862" spans="1:7" ht="64.5" x14ac:dyDescent="0.25">
      <c r="A862" s="70" t="s">
        <v>3857</v>
      </c>
      <c r="B862" s="71">
        <v>50.55</v>
      </c>
      <c r="C862" s="70" t="s">
        <v>386</v>
      </c>
      <c r="D862" s="70">
        <v>20190924</v>
      </c>
      <c r="E862" s="71">
        <v>50.55</v>
      </c>
      <c r="F862" s="70" t="s">
        <v>3858</v>
      </c>
      <c r="G862" s="70" t="s">
        <v>3105</v>
      </c>
    </row>
    <row r="863" spans="1:7" ht="51.75" x14ac:dyDescent="0.25">
      <c r="A863" s="70" t="s">
        <v>3859</v>
      </c>
      <c r="B863" s="71">
        <v>191.1</v>
      </c>
      <c r="C863" s="70" t="s">
        <v>1541</v>
      </c>
      <c r="D863" s="70">
        <v>20190924</v>
      </c>
      <c r="E863" s="71">
        <v>191.1</v>
      </c>
      <c r="F863" s="70" t="s">
        <v>3860</v>
      </c>
      <c r="G863" s="70" t="s">
        <v>3113</v>
      </c>
    </row>
    <row r="864" spans="1:7" ht="64.5" x14ac:dyDescent="0.25">
      <c r="A864" s="70" t="s">
        <v>3861</v>
      </c>
      <c r="B864" s="71">
        <v>191.1</v>
      </c>
      <c r="C864" s="70" t="s">
        <v>1541</v>
      </c>
      <c r="D864" s="70">
        <v>20190924</v>
      </c>
      <c r="E864" s="71">
        <v>191.1</v>
      </c>
      <c r="F864" s="70" t="s">
        <v>3862</v>
      </c>
      <c r="G864" s="70" t="s">
        <v>3113</v>
      </c>
    </row>
    <row r="865" spans="1:7" ht="64.5" x14ac:dyDescent="0.25">
      <c r="A865" s="70" t="s">
        <v>3863</v>
      </c>
      <c r="B865" s="71">
        <v>441.68</v>
      </c>
      <c r="C865" s="70" t="s">
        <v>1541</v>
      </c>
      <c r="D865" s="70">
        <v>20190924</v>
      </c>
      <c r="E865" s="71">
        <v>441.68</v>
      </c>
      <c r="F865" s="70" t="s">
        <v>3864</v>
      </c>
      <c r="G865" s="70" t="s">
        <v>3113</v>
      </c>
    </row>
    <row r="866" spans="1:7" ht="51.75" x14ac:dyDescent="0.25">
      <c r="A866" s="70" t="s">
        <v>3865</v>
      </c>
      <c r="B866" s="71">
        <v>30.55</v>
      </c>
      <c r="C866" s="70" t="s">
        <v>1573</v>
      </c>
      <c r="D866" s="70">
        <v>20190925</v>
      </c>
      <c r="E866" s="71">
        <v>30.55</v>
      </c>
      <c r="F866" s="70" t="s">
        <v>3866</v>
      </c>
      <c r="G866" s="70" t="s">
        <v>3205</v>
      </c>
    </row>
    <row r="867" spans="1:7" ht="51.75" x14ac:dyDescent="0.25">
      <c r="A867" s="70" t="s">
        <v>3867</v>
      </c>
      <c r="B867" s="71">
        <v>1236.27</v>
      </c>
      <c r="C867" s="70" t="s">
        <v>344</v>
      </c>
      <c r="D867" s="70">
        <v>20190926</v>
      </c>
      <c r="E867" s="71">
        <v>1236.27</v>
      </c>
      <c r="F867" s="70" t="s">
        <v>3868</v>
      </c>
      <c r="G867" s="70" t="s">
        <v>3869</v>
      </c>
    </row>
    <row r="868" spans="1:7" ht="64.5" x14ac:dyDescent="0.25">
      <c r="A868" s="70" t="s">
        <v>3870</v>
      </c>
      <c r="B868" s="71">
        <v>1152</v>
      </c>
      <c r="C868" s="70" t="s">
        <v>1969</v>
      </c>
      <c r="D868" s="70">
        <v>20190926</v>
      </c>
      <c r="E868" s="71">
        <v>1152</v>
      </c>
      <c r="F868" s="70" t="s">
        <v>3871</v>
      </c>
      <c r="G868" s="70" t="s">
        <v>3205</v>
      </c>
    </row>
    <row r="869" spans="1:7" ht="39" x14ac:dyDescent="0.25">
      <c r="A869" s="70" t="s">
        <v>3872</v>
      </c>
      <c r="B869" s="71">
        <v>39.700000000000003</v>
      </c>
      <c r="C869" s="70" t="s">
        <v>2374</v>
      </c>
      <c r="D869" s="70">
        <v>20190926</v>
      </c>
      <c r="E869" s="71">
        <v>39.700000000000003</v>
      </c>
      <c r="F869" s="70" t="s">
        <v>3873</v>
      </c>
      <c r="G869" s="70" t="s">
        <v>3140</v>
      </c>
    </row>
    <row r="870" spans="1:7" ht="64.5" x14ac:dyDescent="0.25">
      <c r="A870" s="70" t="s">
        <v>3874</v>
      </c>
      <c r="B870" s="71">
        <v>118.3</v>
      </c>
      <c r="C870" s="70" t="s">
        <v>2392</v>
      </c>
      <c r="D870" s="70">
        <v>20190930</v>
      </c>
      <c r="E870" s="71">
        <v>118.3</v>
      </c>
      <c r="F870" s="70" t="s">
        <v>3875</v>
      </c>
      <c r="G870" s="70" t="s">
        <v>3113</v>
      </c>
    </row>
    <row r="871" spans="1:7" ht="90" x14ac:dyDescent="0.25">
      <c r="A871" s="70" t="s">
        <v>3876</v>
      </c>
      <c r="B871" s="71">
        <v>110.2</v>
      </c>
      <c r="C871" s="70" t="s">
        <v>2252</v>
      </c>
      <c r="D871" s="70">
        <v>20191002</v>
      </c>
      <c r="E871" s="71">
        <v>110.2</v>
      </c>
      <c r="F871" s="70" t="s">
        <v>3877</v>
      </c>
      <c r="G871" s="70" t="s">
        <v>3105</v>
      </c>
    </row>
    <row r="872" spans="1:7" ht="90" x14ac:dyDescent="0.25">
      <c r="A872" s="70" t="s">
        <v>3878</v>
      </c>
      <c r="B872" s="71">
        <v>216.7</v>
      </c>
      <c r="C872" s="70" t="s">
        <v>1969</v>
      </c>
      <c r="D872" s="70">
        <v>20191003</v>
      </c>
      <c r="E872" s="71">
        <v>216.7</v>
      </c>
      <c r="F872" s="70" t="s">
        <v>3879</v>
      </c>
      <c r="G872" s="70" t="s">
        <v>3312</v>
      </c>
    </row>
    <row r="873" spans="1:7" ht="77.25" x14ac:dyDescent="0.25">
      <c r="A873" s="70" t="s">
        <v>3880</v>
      </c>
      <c r="B873" s="71">
        <v>123.9</v>
      </c>
      <c r="C873" s="70" t="s">
        <v>2120</v>
      </c>
      <c r="D873" s="70">
        <v>20191004</v>
      </c>
      <c r="E873" s="71">
        <v>123.9</v>
      </c>
      <c r="F873" s="70" t="s">
        <v>3881</v>
      </c>
      <c r="G873" s="70" t="s">
        <v>3116</v>
      </c>
    </row>
    <row r="874" spans="1:7" ht="64.5" x14ac:dyDescent="0.25">
      <c r="A874" s="70" t="s">
        <v>3882</v>
      </c>
      <c r="B874" s="71">
        <v>85.2</v>
      </c>
      <c r="C874" s="70" t="s">
        <v>386</v>
      </c>
      <c r="D874" s="70">
        <v>20191004</v>
      </c>
      <c r="E874" s="71">
        <v>85.2</v>
      </c>
      <c r="F874" s="70" t="s">
        <v>3883</v>
      </c>
      <c r="G874" s="70" t="s">
        <v>3105</v>
      </c>
    </row>
    <row r="875" spans="1:7" ht="39" x14ac:dyDescent="0.25">
      <c r="A875" s="70" t="s">
        <v>3884</v>
      </c>
      <c r="B875" s="71">
        <v>629.29999999999995</v>
      </c>
      <c r="C875" s="70" t="s">
        <v>1969</v>
      </c>
      <c r="D875" s="70">
        <v>20191004</v>
      </c>
      <c r="E875" s="71">
        <v>629.29999999999995</v>
      </c>
      <c r="F875" s="70" t="s">
        <v>3885</v>
      </c>
      <c r="G875" s="70" t="s">
        <v>3105</v>
      </c>
    </row>
    <row r="876" spans="1:7" ht="90" x14ac:dyDescent="0.25">
      <c r="A876" s="70" t="s">
        <v>3886</v>
      </c>
      <c r="B876" s="71">
        <v>120</v>
      </c>
      <c r="C876" s="70" t="s">
        <v>1969</v>
      </c>
      <c r="D876" s="70">
        <v>20191007</v>
      </c>
      <c r="E876" s="71">
        <v>120</v>
      </c>
      <c r="F876" s="70" t="s">
        <v>3887</v>
      </c>
      <c r="G876" s="70" t="s">
        <v>3312</v>
      </c>
    </row>
    <row r="877" spans="1:7" ht="64.5" x14ac:dyDescent="0.25">
      <c r="A877" s="70" t="s">
        <v>3888</v>
      </c>
      <c r="B877" s="71">
        <v>162.19999999999999</v>
      </c>
      <c r="C877" s="70" t="s">
        <v>1541</v>
      </c>
      <c r="D877" s="70">
        <v>20191007</v>
      </c>
      <c r="E877" s="71">
        <v>162.19999999999999</v>
      </c>
      <c r="F877" s="70" t="s">
        <v>3889</v>
      </c>
      <c r="G877" s="70" t="s">
        <v>3113</v>
      </c>
    </row>
    <row r="878" spans="1:7" ht="77.25" x14ac:dyDescent="0.25">
      <c r="A878" s="70" t="s">
        <v>3890</v>
      </c>
      <c r="B878" s="71">
        <v>211.86</v>
      </c>
      <c r="C878" s="70" t="s">
        <v>1541</v>
      </c>
      <c r="D878" s="70">
        <v>20191007</v>
      </c>
      <c r="E878" s="71">
        <v>211.86</v>
      </c>
      <c r="F878" s="70" t="s">
        <v>3891</v>
      </c>
      <c r="G878" s="70" t="s">
        <v>3113</v>
      </c>
    </row>
    <row r="879" spans="1:7" ht="64.5" x14ac:dyDescent="0.25">
      <c r="A879" s="70" t="s">
        <v>3892</v>
      </c>
      <c r="B879" s="71">
        <v>163.4</v>
      </c>
      <c r="C879" s="70" t="s">
        <v>1541</v>
      </c>
      <c r="D879" s="70">
        <v>20191007</v>
      </c>
      <c r="E879" s="71">
        <v>163.4</v>
      </c>
      <c r="F879" s="70" t="s">
        <v>3893</v>
      </c>
      <c r="G879" s="70" t="s">
        <v>3113</v>
      </c>
    </row>
    <row r="880" spans="1:7" ht="64.5" x14ac:dyDescent="0.25">
      <c r="A880" s="70" t="s">
        <v>3894</v>
      </c>
      <c r="B880" s="71">
        <v>60.55</v>
      </c>
      <c r="C880" s="70" t="s">
        <v>2146</v>
      </c>
      <c r="D880" s="70">
        <v>20191010</v>
      </c>
      <c r="E880" s="71">
        <v>60.55</v>
      </c>
      <c r="F880" s="70" t="s">
        <v>3895</v>
      </c>
      <c r="G880" s="70" t="s">
        <v>3189</v>
      </c>
    </row>
    <row r="881" spans="1:7" ht="77.25" x14ac:dyDescent="0.25">
      <c r="A881" s="70" t="s">
        <v>3896</v>
      </c>
      <c r="B881" s="71">
        <v>119.4</v>
      </c>
      <c r="C881" s="70" t="s">
        <v>1969</v>
      </c>
      <c r="D881" s="70">
        <v>20191014</v>
      </c>
      <c r="E881" s="71">
        <v>119.4</v>
      </c>
      <c r="F881" s="70" t="s">
        <v>3897</v>
      </c>
      <c r="G881" s="70" t="s">
        <v>3189</v>
      </c>
    </row>
    <row r="882" spans="1:7" ht="64.5" x14ac:dyDescent="0.25">
      <c r="A882" s="70" t="s">
        <v>3898</v>
      </c>
      <c r="B882" s="71">
        <v>24150</v>
      </c>
      <c r="C882" s="70" t="s">
        <v>648</v>
      </c>
      <c r="D882" s="70">
        <v>20191014</v>
      </c>
      <c r="E882" s="71">
        <v>21750</v>
      </c>
      <c r="F882" s="70" t="s">
        <v>3899</v>
      </c>
      <c r="G882" s="70" t="s">
        <v>3186</v>
      </c>
    </row>
    <row r="883" spans="1:7" ht="77.25" x14ac:dyDescent="0.25">
      <c r="A883" s="70" t="s">
        <v>3900</v>
      </c>
      <c r="B883" s="71">
        <v>160.55000000000001</v>
      </c>
      <c r="C883" s="70" t="s">
        <v>1541</v>
      </c>
      <c r="D883" s="70">
        <v>20191015</v>
      </c>
      <c r="E883" s="71">
        <v>160.55000000000001</v>
      </c>
      <c r="F883" s="70" t="s">
        <v>3901</v>
      </c>
      <c r="G883" s="70" t="s">
        <v>3113</v>
      </c>
    </row>
    <row r="884" spans="1:7" ht="39" x14ac:dyDescent="0.25">
      <c r="A884" s="70" t="s">
        <v>3902</v>
      </c>
      <c r="B884" s="71">
        <v>347.4</v>
      </c>
      <c r="C884" s="70" t="s">
        <v>1969</v>
      </c>
      <c r="D884" s="70">
        <v>20191016</v>
      </c>
      <c r="E884" s="71">
        <v>347.4</v>
      </c>
      <c r="F884" s="70" t="s">
        <v>3903</v>
      </c>
      <c r="G884" s="70" t="s">
        <v>3105</v>
      </c>
    </row>
    <row r="885" spans="1:7" ht="90" x14ac:dyDescent="0.25">
      <c r="A885" s="70" t="s">
        <v>3904</v>
      </c>
      <c r="B885" s="71">
        <v>368.1</v>
      </c>
      <c r="C885" s="70" t="s">
        <v>1969</v>
      </c>
      <c r="D885" s="70">
        <v>20191017</v>
      </c>
      <c r="E885" s="71">
        <v>368.1</v>
      </c>
      <c r="F885" s="70" t="s">
        <v>3905</v>
      </c>
      <c r="G885" s="70" t="s">
        <v>3105</v>
      </c>
    </row>
    <row r="886" spans="1:7" ht="64.5" x14ac:dyDescent="0.25">
      <c r="A886" s="70" t="s">
        <v>3906</v>
      </c>
      <c r="B886" s="71">
        <v>116.65</v>
      </c>
      <c r="C886" s="70" t="s">
        <v>2392</v>
      </c>
      <c r="D886" s="70">
        <v>20191017</v>
      </c>
      <c r="E886" s="71">
        <v>116.65</v>
      </c>
      <c r="F886" s="70" t="s">
        <v>3907</v>
      </c>
      <c r="G886" s="70" t="s">
        <v>3113</v>
      </c>
    </row>
    <row r="887" spans="1:7" ht="64.5" x14ac:dyDescent="0.25">
      <c r="A887" s="70" t="s">
        <v>3908</v>
      </c>
      <c r="B887" s="71">
        <v>308.7</v>
      </c>
      <c r="C887" s="70" t="s">
        <v>1541</v>
      </c>
      <c r="D887" s="70">
        <v>20191017</v>
      </c>
      <c r="E887" s="71">
        <v>308.7</v>
      </c>
      <c r="F887" s="70" t="s">
        <v>3909</v>
      </c>
      <c r="G887" s="70" t="s">
        <v>3113</v>
      </c>
    </row>
    <row r="888" spans="1:7" ht="64.5" x14ac:dyDescent="0.25">
      <c r="A888" s="70" t="s">
        <v>3910</v>
      </c>
      <c r="B888" s="71">
        <v>79.900000000000006</v>
      </c>
      <c r="C888" s="70" t="s">
        <v>386</v>
      </c>
      <c r="D888" s="70">
        <v>20191018</v>
      </c>
      <c r="E888" s="71">
        <v>79.900000000000006</v>
      </c>
      <c r="F888" s="70" t="s">
        <v>3911</v>
      </c>
      <c r="G888" s="70" t="s">
        <v>3105</v>
      </c>
    </row>
    <row r="889" spans="1:7" ht="51.75" x14ac:dyDescent="0.25">
      <c r="A889" s="70" t="s">
        <v>3912</v>
      </c>
      <c r="B889" s="71">
        <v>59.89</v>
      </c>
      <c r="C889" s="70" t="s">
        <v>462</v>
      </c>
      <c r="D889" s="70">
        <v>20191021</v>
      </c>
      <c r="E889" s="71">
        <v>59.89</v>
      </c>
      <c r="F889" s="70" t="s">
        <v>3913</v>
      </c>
      <c r="G889" s="70" t="s">
        <v>3702</v>
      </c>
    </row>
    <row r="890" spans="1:7" ht="64.5" x14ac:dyDescent="0.25">
      <c r="A890" s="70" t="s">
        <v>3914</v>
      </c>
      <c r="B890" s="71">
        <v>36000</v>
      </c>
      <c r="C890" s="70" t="s">
        <v>648</v>
      </c>
      <c r="D890" s="70">
        <v>20191022</v>
      </c>
      <c r="E890" s="71">
        <v>28200</v>
      </c>
      <c r="F890" s="70" t="s">
        <v>3915</v>
      </c>
      <c r="G890" s="70" t="s">
        <v>3186</v>
      </c>
    </row>
    <row r="891" spans="1:7" ht="26.25" x14ac:dyDescent="0.25">
      <c r="A891" s="70" t="s">
        <v>3916</v>
      </c>
      <c r="B891" s="71">
        <v>2.5499999999999998</v>
      </c>
      <c r="C891" s="70" t="s">
        <v>2103</v>
      </c>
      <c r="D891" s="70">
        <v>20191022</v>
      </c>
      <c r="E891" s="71">
        <v>2.5499999999999998</v>
      </c>
      <c r="F891" s="70" t="s">
        <v>3917</v>
      </c>
      <c r="G891" s="70" t="s">
        <v>3113</v>
      </c>
    </row>
    <row r="892" spans="1:7" ht="90" x14ac:dyDescent="0.25">
      <c r="A892" s="70" t="s">
        <v>3918</v>
      </c>
      <c r="B892" s="71">
        <v>462.8</v>
      </c>
      <c r="C892" s="70" t="s">
        <v>1051</v>
      </c>
      <c r="D892" s="70">
        <v>20191023</v>
      </c>
      <c r="E892" s="71">
        <v>462.8</v>
      </c>
      <c r="F892" s="70" t="s">
        <v>3919</v>
      </c>
      <c r="G892" s="70" t="s">
        <v>3525</v>
      </c>
    </row>
    <row r="893" spans="1:7" ht="51.75" x14ac:dyDescent="0.25">
      <c r="A893" s="70" t="s">
        <v>3920</v>
      </c>
      <c r="B893" s="71">
        <v>840.55</v>
      </c>
      <c r="C893" s="70" t="s">
        <v>1969</v>
      </c>
      <c r="D893" s="70">
        <v>20191024</v>
      </c>
      <c r="E893" s="71">
        <v>840.55</v>
      </c>
      <c r="F893" s="70" t="s">
        <v>3921</v>
      </c>
      <c r="G893" s="70" t="s">
        <v>3105</v>
      </c>
    </row>
    <row r="894" spans="1:7" ht="90" x14ac:dyDescent="0.25">
      <c r="A894" s="70" t="s">
        <v>3922</v>
      </c>
      <c r="B894" s="71">
        <v>67.099999999999994</v>
      </c>
      <c r="C894" s="70" t="s">
        <v>2270</v>
      </c>
      <c r="D894" s="70">
        <v>20191024</v>
      </c>
      <c r="E894" s="71">
        <v>67.099999999999994</v>
      </c>
      <c r="F894" s="70" t="s">
        <v>3923</v>
      </c>
      <c r="G894" s="70" t="s">
        <v>3312</v>
      </c>
    </row>
    <row r="895" spans="1:7" ht="51.75" x14ac:dyDescent="0.25">
      <c r="A895" s="70" t="s">
        <v>3924</v>
      </c>
      <c r="B895" s="71">
        <v>211.1</v>
      </c>
      <c r="C895" s="70" t="s">
        <v>1541</v>
      </c>
      <c r="D895" s="70">
        <v>20191024</v>
      </c>
      <c r="E895" s="71">
        <v>211.1</v>
      </c>
      <c r="F895" s="70" t="s">
        <v>3925</v>
      </c>
      <c r="G895" s="70" t="s">
        <v>3113</v>
      </c>
    </row>
    <row r="896" spans="1:7" ht="39" x14ac:dyDescent="0.25">
      <c r="A896" s="70" t="s">
        <v>3926</v>
      </c>
      <c r="B896" s="71">
        <v>20.190000000000001</v>
      </c>
      <c r="C896" s="70" t="s">
        <v>1468</v>
      </c>
      <c r="D896" s="70">
        <v>20191025</v>
      </c>
      <c r="E896" s="71">
        <v>20.190000000000001</v>
      </c>
      <c r="F896" s="70" t="s">
        <v>3927</v>
      </c>
      <c r="G896" s="70" t="s">
        <v>3928</v>
      </c>
    </row>
    <row r="897" spans="1:7" ht="77.25" x14ac:dyDescent="0.25">
      <c r="A897" s="70" t="s">
        <v>3929</v>
      </c>
      <c r="B897" s="71">
        <v>172.65</v>
      </c>
      <c r="C897" s="70" t="s">
        <v>1541</v>
      </c>
      <c r="D897" s="70">
        <v>20191028</v>
      </c>
      <c r="E897" s="71">
        <v>172.65</v>
      </c>
      <c r="F897" s="70" t="s">
        <v>3930</v>
      </c>
      <c r="G897" s="70" t="s">
        <v>3113</v>
      </c>
    </row>
    <row r="898" spans="1:7" ht="51.75" x14ac:dyDescent="0.25">
      <c r="A898" s="70" t="s">
        <v>3931</v>
      </c>
      <c r="B898" s="71">
        <v>1360.01</v>
      </c>
      <c r="C898" s="70" t="s">
        <v>3691</v>
      </c>
      <c r="D898" s="70">
        <v>20191028</v>
      </c>
      <c r="E898" s="71">
        <v>1360.01</v>
      </c>
      <c r="F898" s="70" t="s">
        <v>3932</v>
      </c>
      <c r="G898" s="70" t="s">
        <v>3693</v>
      </c>
    </row>
    <row r="899" spans="1:7" ht="90" x14ac:dyDescent="0.25">
      <c r="A899" s="70" t="s">
        <v>3933</v>
      </c>
      <c r="B899" s="71">
        <v>180</v>
      </c>
      <c r="C899" s="70" t="s">
        <v>1207</v>
      </c>
      <c r="D899" s="70">
        <v>20191028</v>
      </c>
      <c r="E899" s="71">
        <v>180</v>
      </c>
      <c r="F899" s="70" t="s">
        <v>3934</v>
      </c>
      <c r="G899" s="70" t="s">
        <v>3105</v>
      </c>
    </row>
    <row r="900" spans="1:7" ht="90" x14ac:dyDescent="0.25">
      <c r="A900" s="70" t="s">
        <v>3935</v>
      </c>
      <c r="B900" s="71">
        <v>229.5</v>
      </c>
      <c r="C900" s="70" t="s">
        <v>325</v>
      </c>
      <c r="D900" s="70">
        <v>20190101</v>
      </c>
      <c r="E900" s="71">
        <v>229.5</v>
      </c>
      <c r="F900" s="70" t="s">
        <v>3936</v>
      </c>
      <c r="G900" s="70" t="s">
        <v>3651</v>
      </c>
    </row>
    <row r="901" spans="1:7" ht="90" x14ac:dyDescent="0.25">
      <c r="A901" s="70" t="s">
        <v>3937</v>
      </c>
      <c r="B901" s="71">
        <v>606.96</v>
      </c>
      <c r="C901" s="70" t="s">
        <v>359</v>
      </c>
      <c r="D901" s="70">
        <v>20190101</v>
      </c>
      <c r="E901" s="71">
        <v>606.96</v>
      </c>
      <c r="F901" s="70" t="s">
        <v>3938</v>
      </c>
      <c r="G901" s="70" t="s">
        <v>3648</v>
      </c>
    </row>
    <row r="902" spans="1:7" ht="64.5" x14ac:dyDescent="0.25">
      <c r="A902" s="70" t="s">
        <v>3939</v>
      </c>
      <c r="B902" s="71">
        <v>90.2</v>
      </c>
      <c r="C902" s="70" t="s">
        <v>2392</v>
      </c>
      <c r="D902" s="70">
        <v>20191029</v>
      </c>
      <c r="E902" s="71">
        <v>90.2</v>
      </c>
      <c r="F902" s="70" t="s">
        <v>3940</v>
      </c>
      <c r="G902" s="70" t="s">
        <v>3113</v>
      </c>
    </row>
    <row r="903" spans="1:7" ht="64.5" x14ac:dyDescent="0.25">
      <c r="A903" s="70" t="s">
        <v>3941</v>
      </c>
      <c r="B903" s="71">
        <v>252.75</v>
      </c>
      <c r="C903" s="70" t="s">
        <v>2392</v>
      </c>
      <c r="D903" s="70">
        <v>20191029</v>
      </c>
      <c r="E903" s="71">
        <v>252.75</v>
      </c>
      <c r="F903" s="70" t="s">
        <v>3942</v>
      </c>
      <c r="G903" s="70" t="s">
        <v>3113</v>
      </c>
    </row>
    <row r="904" spans="1:7" ht="39" x14ac:dyDescent="0.25">
      <c r="A904" s="70" t="s">
        <v>3943</v>
      </c>
      <c r="B904" s="71">
        <v>108.5</v>
      </c>
      <c r="C904" s="70" t="s">
        <v>2252</v>
      </c>
      <c r="D904" s="70">
        <v>20191029</v>
      </c>
      <c r="E904" s="71">
        <v>108.5</v>
      </c>
      <c r="F904" s="70" t="s">
        <v>3944</v>
      </c>
      <c r="G904" s="70" t="s">
        <v>3105</v>
      </c>
    </row>
    <row r="905" spans="1:7" ht="64.5" x14ac:dyDescent="0.25">
      <c r="A905" s="70" t="s">
        <v>3945</v>
      </c>
      <c r="B905" s="71">
        <v>44.55</v>
      </c>
      <c r="C905" s="70" t="s">
        <v>386</v>
      </c>
      <c r="D905" s="70">
        <v>20191029</v>
      </c>
      <c r="E905" s="71">
        <v>44.55</v>
      </c>
      <c r="F905" s="70" t="s">
        <v>3946</v>
      </c>
      <c r="G905" s="70" t="s">
        <v>3105</v>
      </c>
    </row>
    <row r="906" spans="1:7" ht="90" x14ac:dyDescent="0.25">
      <c r="A906" s="70" t="s">
        <v>3947</v>
      </c>
      <c r="B906" s="71">
        <v>660.55</v>
      </c>
      <c r="C906" s="70" t="s">
        <v>1969</v>
      </c>
      <c r="D906" s="70">
        <v>20191029</v>
      </c>
      <c r="E906" s="71">
        <v>660.55</v>
      </c>
      <c r="F906" s="70" t="s">
        <v>3948</v>
      </c>
      <c r="G906" s="70" t="s">
        <v>3949</v>
      </c>
    </row>
    <row r="907" spans="1:7" ht="51.75" x14ac:dyDescent="0.25">
      <c r="A907" s="70" t="s">
        <v>3950</v>
      </c>
      <c r="B907" s="71">
        <v>3440.88</v>
      </c>
      <c r="C907" s="70" t="s">
        <v>3951</v>
      </c>
      <c r="D907" s="70">
        <v>20191030</v>
      </c>
      <c r="E907" s="71">
        <v>3440.88</v>
      </c>
      <c r="F907" s="70" t="s">
        <v>3952</v>
      </c>
      <c r="G907" s="70" t="s">
        <v>3953</v>
      </c>
    </row>
    <row r="908" spans="1:7" ht="51.75" x14ac:dyDescent="0.25">
      <c r="A908" s="70" t="s">
        <v>3954</v>
      </c>
      <c r="B908" s="71">
        <v>3440.88</v>
      </c>
      <c r="C908" s="70" t="s">
        <v>3951</v>
      </c>
      <c r="D908" s="70">
        <v>20191030</v>
      </c>
      <c r="E908" s="71">
        <v>3440.88</v>
      </c>
      <c r="F908" s="70" t="s">
        <v>3955</v>
      </c>
      <c r="G908" s="70" t="s">
        <v>3953</v>
      </c>
    </row>
    <row r="909" spans="1:7" ht="51.75" x14ac:dyDescent="0.25">
      <c r="A909" s="70" t="s">
        <v>3956</v>
      </c>
      <c r="B909" s="71">
        <v>3101.51</v>
      </c>
      <c r="C909" s="70" t="s">
        <v>3951</v>
      </c>
      <c r="D909" s="70">
        <v>20191030</v>
      </c>
      <c r="E909" s="71">
        <v>3101.51</v>
      </c>
      <c r="F909" s="70" t="s">
        <v>3957</v>
      </c>
      <c r="G909" s="70" t="s">
        <v>3953</v>
      </c>
    </row>
    <row r="910" spans="1:7" ht="39" x14ac:dyDescent="0.25">
      <c r="A910" s="70" t="s">
        <v>3958</v>
      </c>
      <c r="B910" s="71">
        <v>849</v>
      </c>
      <c r="C910" s="70" t="s">
        <v>325</v>
      </c>
      <c r="D910" s="70">
        <v>20191030</v>
      </c>
      <c r="E910" s="71">
        <v>849</v>
      </c>
      <c r="F910" s="70" t="s">
        <v>3959</v>
      </c>
      <c r="G910" s="70" t="s">
        <v>3960</v>
      </c>
    </row>
    <row r="911" spans="1:7" ht="39" x14ac:dyDescent="0.25">
      <c r="A911" s="70" t="s">
        <v>3961</v>
      </c>
      <c r="B911" s="71">
        <v>590.6</v>
      </c>
      <c r="C911" s="70" t="s">
        <v>1969</v>
      </c>
      <c r="D911" s="70">
        <v>20191031</v>
      </c>
      <c r="E911" s="71">
        <v>590.6</v>
      </c>
      <c r="F911" s="70" t="s">
        <v>3962</v>
      </c>
      <c r="G911" s="70" t="s">
        <v>3105</v>
      </c>
    </row>
    <row r="912" spans="1:7" ht="64.5" x14ac:dyDescent="0.25">
      <c r="A912" s="70" t="s">
        <v>3963</v>
      </c>
      <c r="B912" s="71">
        <v>82.1</v>
      </c>
      <c r="C912" s="70" t="s">
        <v>386</v>
      </c>
      <c r="D912" s="70">
        <v>20191106</v>
      </c>
      <c r="E912" s="71">
        <v>82.1</v>
      </c>
      <c r="F912" s="70" t="s">
        <v>3964</v>
      </c>
      <c r="G912" s="70" t="s">
        <v>3105</v>
      </c>
    </row>
    <row r="913" spans="1:7" ht="39" x14ac:dyDescent="0.25">
      <c r="A913" s="70" t="s">
        <v>3965</v>
      </c>
      <c r="B913" s="71">
        <v>355.69</v>
      </c>
      <c r="C913" s="70" t="s">
        <v>736</v>
      </c>
      <c r="D913" s="70">
        <v>20191106</v>
      </c>
      <c r="E913" s="71">
        <v>355.69</v>
      </c>
      <c r="F913" s="70" t="s">
        <v>3966</v>
      </c>
      <c r="G913" s="70" t="s">
        <v>3967</v>
      </c>
    </row>
    <row r="914" spans="1:7" ht="26.25" x14ac:dyDescent="0.25">
      <c r="A914" s="70" t="s">
        <v>3968</v>
      </c>
      <c r="B914" s="71">
        <v>105.7</v>
      </c>
      <c r="C914" s="70" t="s">
        <v>736</v>
      </c>
      <c r="D914" s="70">
        <v>20191106</v>
      </c>
      <c r="E914" s="71">
        <v>105.7</v>
      </c>
      <c r="F914" s="70" t="s">
        <v>3969</v>
      </c>
      <c r="G914" s="70" t="s">
        <v>3774</v>
      </c>
    </row>
    <row r="915" spans="1:7" ht="39" x14ac:dyDescent="0.25">
      <c r="A915" s="70" t="s">
        <v>3970</v>
      </c>
      <c r="B915" s="71">
        <v>1001.6</v>
      </c>
      <c r="C915" s="70" t="s">
        <v>1969</v>
      </c>
      <c r="D915" s="70">
        <v>20191107</v>
      </c>
      <c r="E915" s="71">
        <v>1001.6</v>
      </c>
      <c r="F915" s="70" t="s">
        <v>3971</v>
      </c>
      <c r="G915" s="70" t="s">
        <v>3105</v>
      </c>
    </row>
    <row r="916" spans="1:7" ht="64.5" x14ac:dyDescent="0.25">
      <c r="A916" s="70" t="s">
        <v>3972</v>
      </c>
      <c r="B916" s="71">
        <v>282.63</v>
      </c>
      <c r="C916" s="70" t="s">
        <v>3220</v>
      </c>
      <c r="D916" s="70">
        <v>20191107</v>
      </c>
      <c r="E916" s="71">
        <v>282.63</v>
      </c>
      <c r="F916" s="70" t="s">
        <v>3973</v>
      </c>
      <c r="G916" s="70" t="s">
        <v>3205</v>
      </c>
    </row>
    <row r="917" spans="1:7" ht="77.25" x14ac:dyDescent="0.25">
      <c r="A917" s="70" t="s">
        <v>3974</v>
      </c>
      <c r="B917" s="71">
        <v>80.55</v>
      </c>
      <c r="C917" s="70" t="s">
        <v>2204</v>
      </c>
      <c r="D917" s="70">
        <v>20191108</v>
      </c>
      <c r="E917" s="71">
        <v>80.55</v>
      </c>
      <c r="F917" s="70" t="s">
        <v>3975</v>
      </c>
      <c r="G917" s="70" t="s">
        <v>3105</v>
      </c>
    </row>
    <row r="918" spans="1:7" ht="77.25" x14ac:dyDescent="0.25">
      <c r="A918" s="70" t="s">
        <v>3976</v>
      </c>
      <c r="B918" s="71">
        <v>54.45</v>
      </c>
      <c r="C918" s="70" t="s">
        <v>2374</v>
      </c>
      <c r="D918" s="70">
        <v>20191111</v>
      </c>
      <c r="E918" s="71">
        <v>54.45</v>
      </c>
      <c r="F918" s="70" t="s">
        <v>3977</v>
      </c>
      <c r="G918" s="70" t="s">
        <v>3140</v>
      </c>
    </row>
    <row r="919" spans="1:7" ht="90" x14ac:dyDescent="0.25">
      <c r="A919" s="70" t="s">
        <v>3978</v>
      </c>
      <c r="B919" s="71">
        <v>243.75</v>
      </c>
      <c r="C919" s="70" t="s">
        <v>1969</v>
      </c>
      <c r="D919" s="70">
        <v>20191112</v>
      </c>
      <c r="E919" s="71">
        <v>243.75</v>
      </c>
      <c r="F919" s="70" t="s">
        <v>3979</v>
      </c>
      <c r="G919" s="70" t="s">
        <v>3312</v>
      </c>
    </row>
    <row r="920" spans="1:7" ht="90" x14ac:dyDescent="0.25">
      <c r="A920" s="70" t="s">
        <v>3980</v>
      </c>
      <c r="B920" s="71">
        <v>50.5</v>
      </c>
      <c r="C920" s="70" t="s">
        <v>878</v>
      </c>
      <c r="D920" s="70">
        <v>20191112</v>
      </c>
      <c r="E920" s="71">
        <v>50.5</v>
      </c>
      <c r="F920" s="70" t="s">
        <v>3981</v>
      </c>
      <c r="G920" s="70" t="s">
        <v>3528</v>
      </c>
    </row>
    <row r="921" spans="1:7" ht="64.5" x14ac:dyDescent="0.25">
      <c r="A921" s="70" t="s">
        <v>3982</v>
      </c>
      <c r="B921" s="71">
        <v>191.1</v>
      </c>
      <c r="C921" s="70" t="s">
        <v>1541</v>
      </c>
      <c r="D921" s="70">
        <v>20191112</v>
      </c>
      <c r="E921" s="71">
        <v>191.1</v>
      </c>
      <c r="F921" s="70" t="s">
        <v>3983</v>
      </c>
      <c r="G921" s="70" t="s">
        <v>3113</v>
      </c>
    </row>
    <row r="922" spans="1:7" ht="51.75" x14ac:dyDescent="0.25">
      <c r="A922" s="70" t="s">
        <v>3984</v>
      </c>
      <c r="B922" s="71">
        <v>181.1</v>
      </c>
      <c r="C922" s="70" t="s">
        <v>1541</v>
      </c>
      <c r="D922" s="70">
        <v>20191112</v>
      </c>
      <c r="E922" s="71">
        <v>181.1</v>
      </c>
      <c r="F922" s="70" t="s">
        <v>3985</v>
      </c>
      <c r="G922" s="70" t="s">
        <v>3113</v>
      </c>
    </row>
    <row r="923" spans="1:7" ht="77.25" x14ac:dyDescent="0.25">
      <c r="A923" s="70" t="s">
        <v>3986</v>
      </c>
      <c r="B923" s="71">
        <v>211.1</v>
      </c>
      <c r="C923" s="70" t="s">
        <v>1541</v>
      </c>
      <c r="D923" s="70">
        <v>20191112</v>
      </c>
      <c r="E923" s="71">
        <v>211.1</v>
      </c>
      <c r="F923" s="70" t="s">
        <v>3987</v>
      </c>
      <c r="G923" s="70" t="s">
        <v>3113</v>
      </c>
    </row>
    <row r="924" spans="1:7" ht="64.5" x14ac:dyDescent="0.25">
      <c r="A924" s="70" t="s">
        <v>3988</v>
      </c>
      <c r="B924" s="71">
        <v>90.55</v>
      </c>
      <c r="C924" s="70" t="s">
        <v>1541</v>
      </c>
      <c r="D924" s="70">
        <v>20191112</v>
      </c>
      <c r="E924" s="71">
        <v>90.55</v>
      </c>
      <c r="F924" s="70" t="s">
        <v>3989</v>
      </c>
      <c r="G924" s="70" t="s">
        <v>3113</v>
      </c>
    </row>
    <row r="925" spans="1:7" ht="64.5" x14ac:dyDescent="0.25">
      <c r="A925" s="70" t="s">
        <v>3990</v>
      </c>
      <c r="B925" s="71">
        <v>283.25</v>
      </c>
      <c r="C925" s="70" t="s">
        <v>1541</v>
      </c>
      <c r="D925" s="70">
        <v>20191114</v>
      </c>
      <c r="E925" s="71">
        <v>283.25</v>
      </c>
      <c r="F925" s="70" t="s">
        <v>3991</v>
      </c>
      <c r="G925" s="70" t="s">
        <v>3113</v>
      </c>
    </row>
    <row r="926" spans="1:7" ht="77.25" x14ac:dyDescent="0.25">
      <c r="A926" s="70" t="s">
        <v>3992</v>
      </c>
      <c r="B926" s="71">
        <v>182.5</v>
      </c>
      <c r="C926" s="70" t="s">
        <v>1541</v>
      </c>
      <c r="D926" s="70">
        <v>20191114</v>
      </c>
      <c r="E926" s="71">
        <v>182.5</v>
      </c>
      <c r="F926" s="70" t="s">
        <v>3993</v>
      </c>
      <c r="G926" s="70" t="s">
        <v>3113</v>
      </c>
    </row>
    <row r="927" spans="1:7" ht="64.5" x14ac:dyDescent="0.25">
      <c r="A927" s="70" t="s">
        <v>3994</v>
      </c>
      <c r="B927" s="71">
        <v>169.1</v>
      </c>
      <c r="C927" s="70" t="s">
        <v>1541</v>
      </c>
      <c r="D927" s="70">
        <v>20191114</v>
      </c>
      <c r="E927" s="71">
        <v>169.1</v>
      </c>
      <c r="F927" s="70" t="s">
        <v>3995</v>
      </c>
      <c r="G927" s="70" t="s">
        <v>3113</v>
      </c>
    </row>
    <row r="928" spans="1:7" ht="77.25" x14ac:dyDescent="0.25">
      <c r="A928" s="70" t="s">
        <v>3996</v>
      </c>
      <c r="B928" s="71">
        <v>137.4</v>
      </c>
      <c r="C928" s="70" t="s">
        <v>1541</v>
      </c>
      <c r="D928" s="70">
        <v>20191114</v>
      </c>
      <c r="E928" s="71">
        <v>137.4</v>
      </c>
      <c r="F928" s="70" t="s">
        <v>3997</v>
      </c>
      <c r="G928" s="70" t="s">
        <v>3113</v>
      </c>
    </row>
    <row r="929" spans="1:7" ht="64.5" x14ac:dyDescent="0.25">
      <c r="A929" s="70" t="s">
        <v>3998</v>
      </c>
      <c r="B929" s="71">
        <v>73.2</v>
      </c>
      <c r="C929" s="70" t="s">
        <v>3171</v>
      </c>
      <c r="D929" s="70">
        <v>20191115</v>
      </c>
      <c r="E929" s="71">
        <v>73.2</v>
      </c>
      <c r="F929" s="70" t="s">
        <v>3999</v>
      </c>
      <c r="G929" s="70" t="s">
        <v>3105</v>
      </c>
    </row>
    <row r="930" spans="1:7" ht="39" x14ac:dyDescent="0.25">
      <c r="A930" s="70" t="s">
        <v>4000</v>
      </c>
      <c r="B930" s="71">
        <v>47.2</v>
      </c>
      <c r="C930" s="70" t="s">
        <v>1969</v>
      </c>
      <c r="D930" s="70">
        <v>20191118</v>
      </c>
      <c r="E930" s="71">
        <v>47.2</v>
      </c>
      <c r="F930" s="70" t="s">
        <v>4001</v>
      </c>
      <c r="G930" s="70" t="s">
        <v>3113</v>
      </c>
    </row>
    <row r="931" spans="1:7" ht="39" x14ac:dyDescent="0.25">
      <c r="A931" s="70" t="s">
        <v>4002</v>
      </c>
      <c r="B931" s="71">
        <v>315.45</v>
      </c>
      <c r="C931" s="70" t="s">
        <v>1969</v>
      </c>
      <c r="D931" s="70">
        <v>20191118</v>
      </c>
      <c r="E931" s="71">
        <v>315.45</v>
      </c>
      <c r="F931" s="70" t="s">
        <v>4003</v>
      </c>
      <c r="G931" s="70" t="s">
        <v>3105</v>
      </c>
    </row>
    <row r="932" spans="1:7" ht="77.25" x14ac:dyDescent="0.25">
      <c r="A932" s="70" t="s">
        <v>4004</v>
      </c>
      <c r="B932" s="71">
        <v>150</v>
      </c>
      <c r="C932" s="70" t="s">
        <v>2364</v>
      </c>
      <c r="D932" s="70">
        <v>20191119</v>
      </c>
      <c r="E932" s="71">
        <v>150</v>
      </c>
      <c r="F932" s="70" t="s">
        <v>4005</v>
      </c>
      <c r="G932" s="70" t="s">
        <v>3505</v>
      </c>
    </row>
    <row r="933" spans="1:7" ht="64.5" x14ac:dyDescent="0.25">
      <c r="A933" s="70" t="s">
        <v>4006</v>
      </c>
      <c r="B933" s="71">
        <v>21.86</v>
      </c>
      <c r="C933" s="70" t="s">
        <v>2027</v>
      </c>
      <c r="D933" s="70">
        <v>20191119</v>
      </c>
      <c r="E933" s="71">
        <v>21.86</v>
      </c>
      <c r="F933" s="70" t="s">
        <v>4007</v>
      </c>
      <c r="G933" s="70" t="s">
        <v>3205</v>
      </c>
    </row>
    <row r="934" spans="1:7" ht="90" x14ac:dyDescent="0.25">
      <c r="A934" s="70" t="s">
        <v>4008</v>
      </c>
      <c r="B934" s="71">
        <v>68.099999999999994</v>
      </c>
      <c r="C934" s="70" t="s">
        <v>2278</v>
      </c>
      <c r="D934" s="70">
        <v>20191119</v>
      </c>
      <c r="E934" s="71">
        <v>68.099999999999994</v>
      </c>
      <c r="F934" s="70" t="s">
        <v>4009</v>
      </c>
      <c r="G934" s="70" t="s">
        <v>3140</v>
      </c>
    </row>
    <row r="935" spans="1:7" ht="77.25" x14ac:dyDescent="0.25">
      <c r="A935" s="70" t="s">
        <v>4010</v>
      </c>
      <c r="B935" s="71">
        <v>3000</v>
      </c>
      <c r="C935" s="70" t="s">
        <v>1969</v>
      </c>
      <c r="D935" s="70">
        <v>20191120</v>
      </c>
      <c r="E935" s="71">
        <v>3000</v>
      </c>
      <c r="F935" s="70" t="s">
        <v>4011</v>
      </c>
      <c r="G935" s="70" t="s">
        <v>3645</v>
      </c>
    </row>
    <row r="936" spans="1:7" ht="90" x14ac:dyDescent="0.25">
      <c r="A936" s="70" t="s">
        <v>4012</v>
      </c>
      <c r="B936" s="71">
        <v>4956</v>
      </c>
      <c r="C936" s="70" t="s">
        <v>359</v>
      </c>
      <c r="D936" s="70">
        <v>20191120</v>
      </c>
      <c r="E936" s="71">
        <v>4956</v>
      </c>
      <c r="F936" s="70" t="s">
        <v>4013</v>
      </c>
      <c r="G936" s="70" t="s">
        <v>3648</v>
      </c>
    </row>
    <row r="937" spans="1:7" ht="90" x14ac:dyDescent="0.25">
      <c r="A937" s="70" t="s">
        <v>4014</v>
      </c>
      <c r="B937" s="71">
        <v>946.33</v>
      </c>
      <c r="C937" s="70" t="s">
        <v>325</v>
      </c>
      <c r="D937" s="70">
        <v>20191120</v>
      </c>
      <c r="E937" s="71">
        <v>946.33</v>
      </c>
      <c r="F937" s="70" t="s">
        <v>4015</v>
      </c>
      <c r="G937" s="70" t="s">
        <v>3651</v>
      </c>
    </row>
    <row r="938" spans="1:7" ht="51.75" x14ac:dyDescent="0.25">
      <c r="A938" s="70" t="s">
        <v>4016</v>
      </c>
      <c r="B938" s="71">
        <v>122.2</v>
      </c>
      <c r="C938" s="70" t="s">
        <v>1969</v>
      </c>
      <c r="D938" s="70">
        <v>20191120</v>
      </c>
      <c r="E938" s="71">
        <v>122.2</v>
      </c>
      <c r="F938" s="70" t="s">
        <v>4017</v>
      </c>
      <c r="G938" s="70" t="s">
        <v>3105</v>
      </c>
    </row>
    <row r="939" spans="1:7" ht="77.25" x14ac:dyDescent="0.25">
      <c r="A939" s="70" t="s">
        <v>4018</v>
      </c>
      <c r="B939" s="71">
        <v>14222</v>
      </c>
      <c r="C939" s="70" t="s">
        <v>359</v>
      </c>
      <c r="D939" s="70">
        <v>20191121</v>
      </c>
      <c r="E939" s="71">
        <v>14222</v>
      </c>
      <c r="F939" s="70" t="s">
        <v>4019</v>
      </c>
      <c r="G939" s="70" t="s">
        <v>4020</v>
      </c>
    </row>
    <row r="940" spans="1:7" ht="39" x14ac:dyDescent="0.25">
      <c r="A940" s="70" t="s">
        <v>4021</v>
      </c>
      <c r="B940" s="71">
        <v>570</v>
      </c>
      <c r="C940" s="70" t="s">
        <v>1969</v>
      </c>
      <c r="D940" s="70">
        <v>20191122</v>
      </c>
      <c r="E940" s="71">
        <v>570</v>
      </c>
      <c r="F940" s="70" t="s">
        <v>4022</v>
      </c>
      <c r="G940" s="70" t="s">
        <v>3105</v>
      </c>
    </row>
    <row r="941" spans="1:7" ht="51.75" x14ac:dyDescent="0.25">
      <c r="A941" s="70" t="s">
        <v>4023</v>
      </c>
      <c r="B941" s="71">
        <v>72.099999999999994</v>
      </c>
      <c r="C941" s="70" t="s">
        <v>3171</v>
      </c>
      <c r="D941" s="70">
        <v>20191122</v>
      </c>
      <c r="E941" s="71">
        <v>72.099999999999994</v>
      </c>
      <c r="F941" s="70" t="s">
        <v>4024</v>
      </c>
      <c r="G941" s="70" t="s">
        <v>3105</v>
      </c>
    </row>
    <row r="942" spans="1:7" ht="77.25" x14ac:dyDescent="0.25">
      <c r="A942" s="70" t="s">
        <v>4025</v>
      </c>
      <c r="B942" s="71">
        <v>134.05000000000001</v>
      </c>
      <c r="C942" s="70" t="s">
        <v>1541</v>
      </c>
      <c r="D942" s="70">
        <v>20191125</v>
      </c>
      <c r="E942" s="71">
        <v>134.05000000000001</v>
      </c>
      <c r="F942" s="70" t="s">
        <v>4026</v>
      </c>
      <c r="G942" s="70" t="s">
        <v>3113</v>
      </c>
    </row>
    <row r="943" spans="1:7" ht="64.5" x14ac:dyDescent="0.25">
      <c r="A943" s="70" t="s">
        <v>4027</v>
      </c>
      <c r="B943" s="71">
        <v>40.049999999999997</v>
      </c>
      <c r="C943" s="70" t="s">
        <v>386</v>
      </c>
      <c r="D943" s="70">
        <v>20191126</v>
      </c>
      <c r="E943" s="71">
        <v>40.049999999999997</v>
      </c>
      <c r="F943" s="70" t="s">
        <v>4028</v>
      </c>
      <c r="G943" s="70" t="s">
        <v>3105</v>
      </c>
    </row>
    <row r="944" spans="1:7" ht="64.5" x14ac:dyDescent="0.25">
      <c r="A944" s="70" t="s">
        <v>4029</v>
      </c>
      <c r="B944" s="71">
        <v>181.1</v>
      </c>
      <c r="C944" s="70" t="s">
        <v>1541</v>
      </c>
      <c r="D944" s="70">
        <v>20191126</v>
      </c>
      <c r="E944" s="71">
        <v>181.1</v>
      </c>
      <c r="F944" s="70" t="s">
        <v>4030</v>
      </c>
      <c r="G944" s="70" t="s">
        <v>3113</v>
      </c>
    </row>
    <row r="945" spans="1:7" ht="77.25" x14ac:dyDescent="0.25">
      <c r="A945" s="70" t="s">
        <v>4031</v>
      </c>
      <c r="B945" s="71">
        <v>83.15</v>
      </c>
      <c r="C945" s="70" t="s">
        <v>2120</v>
      </c>
      <c r="D945" s="70">
        <v>20191127</v>
      </c>
      <c r="E945" s="71">
        <v>83.15</v>
      </c>
      <c r="F945" s="70" t="s">
        <v>4032</v>
      </c>
      <c r="G945" s="70" t="s">
        <v>3116</v>
      </c>
    </row>
    <row r="946" spans="1:7" ht="77.25" x14ac:dyDescent="0.25">
      <c r="A946" s="70" t="s">
        <v>4033</v>
      </c>
      <c r="B946" s="71">
        <v>190.85</v>
      </c>
      <c r="C946" s="70" t="s">
        <v>2392</v>
      </c>
      <c r="D946" s="70">
        <v>20191127</v>
      </c>
      <c r="E946" s="71">
        <v>190.85</v>
      </c>
      <c r="F946" s="70" t="s">
        <v>4034</v>
      </c>
      <c r="G946" s="70" t="s">
        <v>3113</v>
      </c>
    </row>
    <row r="947" spans="1:7" ht="64.5" x14ac:dyDescent="0.25">
      <c r="A947" s="70" t="s">
        <v>4035</v>
      </c>
      <c r="B947" s="71">
        <v>494.51</v>
      </c>
      <c r="C947" s="70" t="s">
        <v>1969</v>
      </c>
      <c r="D947" s="70">
        <v>20191127</v>
      </c>
      <c r="E947" s="71">
        <v>494.51</v>
      </c>
      <c r="F947" s="70" t="s">
        <v>4036</v>
      </c>
      <c r="G947" s="70" t="s">
        <v>3113</v>
      </c>
    </row>
    <row r="948" spans="1:7" ht="64.5" x14ac:dyDescent="0.25">
      <c r="A948" s="70" t="s">
        <v>4037</v>
      </c>
      <c r="B948" s="71">
        <v>50.55</v>
      </c>
      <c r="C948" s="70" t="s">
        <v>760</v>
      </c>
      <c r="D948" s="70">
        <v>20191127</v>
      </c>
      <c r="E948" s="71">
        <v>50.55</v>
      </c>
      <c r="F948" s="70" t="s">
        <v>4038</v>
      </c>
      <c r="G948" s="70" t="s">
        <v>3113</v>
      </c>
    </row>
    <row r="949" spans="1:7" ht="51.75" x14ac:dyDescent="0.25">
      <c r="A949" s="70" t="s">
        <v>4039</v>
      </c>
      <c r="B949" s="71">
        <v>264.08</v>
      </c>
      <c r="C949" s="70" t="s">
        <v>1969</v>
      </c>
      <c r="D949" s="70">
        <v>20191129</v>
      </c>
      <c r="E949" s="71">
        <v>264.08</v>
      </c>
      <c r="F949" s="70" t="s">
        <v>4040</v>
      </c>
      <c r="G949" s="70" t="s">
        <v>3105</v>
      </c>
    </row>
    <row r="950" spans="1:7" ht="64.5" x14ac:dyDescent="0.25">
      <c r="A950" s="70" t="s">
        <v>4041</v>
      </c>
      <c r="B950" s="71">
        <v>154.30000000000001</v>
      </c>
      <c r="C950" s="70" t="s">
        <v>1541</v>
      </c>
      <c r="D950" s="70">
        <v>20191129</v>
      </c>
      <c r="E950" s="71">
        <v>154.30000000000001</v>
      </c>
      <c r="F950" s="70" t="s">
        <v>4042</v>
      </c>
      <c r="G950" s="70" t="s">
        <v>3113</v>
      </c>
    </row>
    <row r="951" spans="1:7" ht="77.25" x14ac:dyDescent="0.25">
      <c r="A951" s="70" t="s">
        <v>4043</v>
      </c>
      <c r="B951" s="71">
        <v>93.04</v>
      </c>
      <c r="C951" s="70" t="s">
        <v>4044</v>
      </c>
      <c r="D951" s="70">
        <v>20191129</v>
      </c>
      <c r="E951" s="71">
        <v>93.04</v>
      </c>
      <c r="F951" s="70" t="s">
        <v>4045</v>
      </c>
      <c r="G951" s="70" t="s">
        <v>3113</v>
      </c>
    </row>
    <row r="952" spans="1:7" ht="26.25" x14ac:dyDescent="0.25">
      <c r="A952" s="70" t="s">
        <v>4046</v>
      </c>
      <c r="B952" s="71">
        <v>105</v>
      </c>
      <c r="C952" s="70" t="s">
        <v>2161</v>
      </c>
      <c r="D952" s="70">
        <v>20191203</v>
      </c>
      <c r="E952" s="71">
        <v>105</v>
      </c>
      <c r="F952" s="70" t="s">
        <v>4047</v>
      </c>
      <c r="G952" s="70" t="s">
        <v>3113</v>
      </c>
    </row>
    <row r="953" spans="1:7" ht="39" x14ac:dyDescent="0.25">
      <c r="A953" s="70" t="s">
        <v>4048</v>
      </c>
      <c r="B953" s="71">
        <v>164</v>
      </c>
      <c r="C953" s="70" t="s">
        <v>2252</v>
      </c>
      <c r="D953" s="70">
        <v>20191203</v>
      </c>
      <c r="E953" s="71">
        <v>164</v>
      </c>
      <c r="F953" s="70" t="s">
        <v>4049</v>
      </c>
      <c r="G953" s="70" t="s">
        <v>3105</v>
      </c>
    </row>
    <row r="954" spans="1:7" ht="51.75" x14ac:dyDescent="0.25">
      <c r="A954" s="70" t="s">
        <v>4050</v>
      </c>
      <c r="B954" s="71">
        <v>492.05</v>
      </c>
      <c r="C954" s="70" t="s">
        <v>1969</v>
      </c>
      <c r="D954" s="70">
        <v>20191206</v>
      </c>
      <c r="E954" s="71">
        <v>492.05</v>
      </c>
      <c r="F954" s="70" t="s">
        <v>4051</v>
      </c>
      <c r="G954" s="70" t="s">
        <v>3105</v>
      </c>
    </row>
    <row r="955" spans="1:7" ht="39" x14ac:dyDescent="0.25">
      <c r="A955" s="70" t="s">
        <v>4052</v>
      </c>
      <c r="B955" s="71">
        <v>515.5</v>
      </c>
      <c r="C955" s="70" t="s">
        <v>1969</v>
      </c>
      <c r="D955" s="70">
        <v>20191206</v>
      </c>
      <c r="E955" s="71">
        <v>515.5</v>
      </c>
      <c r="F955" s="70" t="s">
        <v>4053</v>
      </c>
      <c r="G955" s="70" t="s">
        <v>3105</v>
      </c>
    </row>
    <row r="956" spans="1:7" ht="64.5" x14ac:dyDescent="0.25">
      <c r="A956" s="70" t="s">
        <v>4054</v>
      </c>
      <c r="B956" s="71">
        <v>187.25</v>
      </c>
      <c r="C956" s="70" t="s">
        <v>3171</v>
      </c>
      <c r="D956" s="70">
        <v>20191209</v>
      </c>
      <c r="E956" s="71">
        <v>187.25</v>
      </c>
      <c r="F956" s="70" t="s">
        <v>4055</v>
      </c>
      <c r="G956" s="70" t="s">
        <v>3105</v>
      </c>
    </row>
    <row r="957" spans="1:7" ht="77.25" x14ac:dyDescent="0.25">
      <c r="A957" s="70" t="s">
        <v>4056</v>
      </c>
      <c r="B957" s="71">
        <v>85.2</v>
      </c>
      <c r="C957" s="70" t="s">
        <v>4057</v>
      </c>
      <c r="D957" s="70">
        <v>20191209</v>
      </c>
      <c r="E957" s="71">
        <v>85.2</v>
      </c>
      <c r="F957" s="70" t="s">
        <v>4058</v>
      </c>
      <c r="G957" s="70" t="s">
        <v>4059</v>
      </c>
    </row>
    <row r="958" spans="1:7" ht="64.5" x14ac:dyDescent="0.25">
      <c r="A958" s="70" t="s">
        <v>4060</v>
      </c>
      <c r="B958" s="71">
        <v>2440</v>
      </c>
      <c r="C958" s="70" t="s">
        <v>4061</v>
      </c>
      <c r="D958" s="70">
        <v>20191210</v>
      </c>
      <c r="E958" s="71">
        <v>2440</v>
      </c>
      <c r="F958" s="70" t="s">
        <v>4062</v>
      </c>
      <c r="G958" s="70" t="s">
        <v>3693</v>
      </c>
    </row>
    <row r="959" spans="1:7" ht="90" x14ac:dyDescent="0.25">
      <c r="A959" s="70" t="s">
        <v>4063</v>
      </c>
      <c r="B959" s="71">
        <v>52.66</v>
      </c>
      <c r="C959" s="70" t="s">
        <v>1969</v>
      </c>
      <c r="D959" s="70">
        <v>20191211</v>
      </c>
      <c r="E959" s="71">
        <v>52.66</v>
      </c>
      <c r="F959" s="70" t="s">
        <v>4064</v>
      </c>
      <c r="G959" s="70" t="s">
        <v>3312</v>
      </c>
    </row>
    <row r="960" spans="1:7" ht="77.25" x14ac:dyDescent="0.25">
      <c r="A960" s="70" t="s">
        <v>4065</v>
      </c>
      <c r="B960" s="71">
        <v>161.19999999999999</v>
      </c>
      <c r="C960" s="70" t="s">
        <v>2252</v>
      </c>
      <c r="D960" s="70">
        <v>20191212</v>
      </c>
      <c r="E960" s="71">
        <v>161.19999999999999</v>
      </c>
      <c r="F960" s="70" t="s">
        <v>4066</v>
      </c>
      <c r="G960" s="70" t="s">
        <v>3105</v>
      </c>
    </row>
    <row r="961" spans="1:7" ht="39" x14ac:dyDescent="0.25">
      <c r="A961" s="70" t="s">
        <v>4067</v>
      </c>
      <c r="B961" s="71">
        <v>1830</v>
      </c>
      <c r="C961" s="70" t="s">
        <v>4061</v>
      </c>
      <c r="D961" s="70">
        <v>20191213</v>
      </c>
      <c r="E961" s="71">
        <v>1830</v>
      </c>
      <c r="F961" s="70" t="s">
        <v>4068</v>
      </c>
      <c r="G961" s="70" t="s">
        <v>3758</v>
      </c>
    </row>
    <row r="962" spans="1:7" ht="51.75" x14ac:dyDescent="0.25">
      <c r="A962" s="70" t="s">
        <v>4069</v>
      </c>
      <c r="B962" s="71">
        <v>727.33</v>
      </c>
      <c r="C962" s="70" t="s">
        <v>4070</v>
      </c>
      <c r="D962" s="70">
        <v>20191216</v>
      </c>
      <c r="E962" s="71">
        <v>27.33</v>
      </c>
      <c r="F962" s="70" t="s">
        <v>4071</v>
      </c>
      <c r="G962" s="70" t="s">
        <v>3758</v>
      </c>
    </row>
    <row r="963" spans="1:7" ht="90" x14ac:dyDescent="0.25">
      <c r="A963" s="70" t="s">
        <v>4072</v>
      </c>
      <c r="B963" s="71">
        <v>1861.48</v>
      </c>
      <c r="C963" s="70" t="s">
        <v>1969</v>
      </c>
      <c r="D963" s="70">
        <v>20191217</v>
      </c>
      <c r="E963" s="71">
        <v>1861.48</v>
      </c>
      <c r="F963" s="70" t="s">
        <v>4073</v>
      </c>
      <c r="G963" s="70" t="s">
        <v>3312</v>
      </c>
    </row>
    <row r="964" spans="1:7" ht="90" x14ac:dyDescent="0.25">
      <c r="A964" s="70" t="s">
        <v>4074</v>
      </c>
      <c r="B964" s="71">
        <v>631.22</v>
      </c>
      <c r="C964" s="70" t="s">
        <v>1969</v>
      </c>
      <c r="D964" s="70">
        <v>20191217</v>
      </c>
      <c r="E964" s="71">
        <v>631.22</v>
      </c>
      <c r="F964" s="70" t="s">
        <v>4075</v>
      </c>
      <c r="G964" s="70" t="s">
        <v>3116</v>
      </c>
    </row>
    <row r="965" spans="1:7" ht="77.25" x14ac:dyDescent="0.25">
      <c r="A965" s="70" t="s">
        <v>4076</v>
      </c>
      <c r="B965" s="71">
        <v>888.64</v>
      </c>
      <c r="C965" s="70" t="s">
        <v>1969</v>
      </c>
      <c r="D965" s="70">
        <v>20191218</v>
      </c>
      <c r="E965" s="71">
        <v>888.64</v>
      </c>
      <c r="F965" s="70" t="s">
        <v>4077</v>
      </c>
      <c r="G965" s="70" t="s">
        <v>3205</v>
      </c>
    </row>
    <row r="966" spans="1:7" ht="64.5" x14ac:dyDescent="0.25">
      <c r="A966" s="70" t="s">
        <v>4078</v>
      </c>
      <c r="B966" s="71">
        <v>156.15</v>
      </c>
      <c r="C966" s="70" t="s">
        <v>1541</v>
      </c>
      <c r="D966" s="70">
        <v>20191218</v>
      </c>
      <c r="E966" s="71">
        <v>156.15</v>
      </c>
      <c r="F966" s="70" t="s">
        <v>4079</v>
      </c>
      <c r="G966" s="70" t="s">
        <v>3113</v>
      </c>
    </row>
    <row r="967" spans="1:7" ht="64.5" x14ac:dyDescent="0.25">
      <c r="A967" s="70" t="s">
        <v>4080</v>
      </c>
      <c r="B967" s="71">
        <v>253.94</v>
      </c>
      <c r="C967" s="70" t="s">
        <v>1541</v>
      </c>
      <c r="D967" s="70">
        <v>20191218</v>
      </c>
      <c r="E967" s="71">
        <v>253.94</v>
      </c>
      <c r="F967" s="70" t="s">
        <v>4081</v>
      </c>
      <c r="G967" s="70" t="s">
        <v>3113</v>
      </c>
    </row>
    <row r="968" spans="1:7" ht="64.5" x14ac:dyDescent="0.25">
      <c r="A968" s="70" t="s">
        <v>4082</v>
      </c>
      <c r="B968" s="71">
        <v>220.61</v>
      </c>
      <c r="C968" s="70" t="s">
        <v>1541</v>
      </c>
      <c r="D968" s="70">
        <v>20191218</v>
      </c>
      <c r="E968" s="71">
        <v>220.61</v>
      </c>
      <c r="F968" s="70" t="s">
        <v>4083</v>
      </c>
      <c r="G968" s="70" t="s">
        <v>3113</v>
      </c>
    </row>
    <row r="969" spans="1:7" ht="64.5" x14ac:dyDescent="0.25">
      <c r="A969" s="70" t="s">
        <v>4084</v>
      </c>
      <c r="B969" s="71">
        <v>162.6</v>
      </c>
      <c r="C969" s="70" t="s">
        <v>1541</v>
      </c>
      <c r="D969" s="70">
        <v>20191218</v>
      </c>
      <c r="E969" s="71">
        <v>162.6</v>
      </c>
      <c r="F969" s="70" t="s">
        <v>4085</v>
      </c>
      <c r="G969" s="70" t="s">
        <v>3113</v>
      </c>
    </row>
    <row r="970" spans="1:7" ht="64.5" x14ac:dyDescent="0.25">
      <c r="A970" s="70" t="s">
        <v>4086</v>
      </c>
      <c r="B970" s="71">
        <v>212.85</v>
      </c>
      <c r="C970" s="70" t="s">
        <v>1541</v>
      </c>
      <c r="D970" s="70">
        <v>20191218</v>
      </c>
      <c r="E970" s="71">
        <v>212.85</v>
      </c>
      <c r="F970" s="70" t="s">
        <v>4087</v>
      </c>
      <c r="G970" s="70" t="s">
        <v>3113</v>
      </c>
    </row>
    <row r="971" spans="1:7" ht="77.25" x14ac:dyDescent="0.25">
      <c r="A971" s="70" t="s">
        <v>4088</v>
      </c>
      <c r="B971" s="71">
        <v>486.95</v>
      </c>
      <c r="C971" s="70" t="s">
        <v>1541</v>
      </c>
      <c r="D971" s="70">
        <v>20191218</v>
      </c>
      <c r="E971" s="71">
        <v>486.95</v>
      </c>
      <c r="F971" s="70" t="s">
        <v>4089</v>
      </c>
      <c r="G971" s="70" t="s">
        <v>3113</v>
      </c>
    </row>
    <row r="972" spans="1:7" ht="90" x14ac:dyDescent="0.25">
      <c r="A972" s="70" t="s">
        <v>4090</v>
      </c>
      <c r="B972" s="71">
        <v>261.85000000000002</v>
      </c>
      <c r="C972" s="70" t="s">
        <v>4091</v>
      </c>
      <c r="D972" s="70">
        <v>20191219</v>
      </c>
      <c r="E972" s="71">
        <v>261.85000000000002</v>
      </c>
      <c r="F972" s="70" t="s">
        <v>4092</v>
      </c>
      <c r="G972" s="70" t="s">
        <v>3105</v>
      </c>
    </row>
    <row r="973" spans="1:7" ht="77.25" x14ac:dyDescent="0.25">
      <c r="A973" s="70" t="s">
        <v>4093</v>
      </c>
      <c r="B973" s="71">
        <v>1432.32</v>
      </c>
      <c r="C973" s="70" t="s">
        <v>736</v>
      </c>
      <c r="D973" s="70">
        <v>20191219</v>
      </c>
      <c r="E973" s="71">
        <v>1432.32</v>
      </c>
      <c r="F973" s="70" t="s">
        <v>4094</v>
      </c>
      <c r="G973" s="70" t="s">
        <v>4095</v>
      </c>
    </row>
    <row r="974" spans="1:7" ht="77.25" x14ac:dyDescent="0.25">
      <c r="A974" s="70" t="s">
        <v>4096</v>
      </c>
      <c r="B974" s="71">
        <v>854</v>
      </c>
      <c r="C974" s="70" t="s">
        <v>1969</v>
      </c>
      <c r="D974" s="70">
        <v>20191220</v>
      </c>
      <c r="E974" s="71">
        <v>854</v>
      </c>
      <c r="F974" s="70" t="s">
        <v>4097</v>
      </c>
      <c r="G974" s="70" t="s">
        <v>3205</v>
      </c>
    </row>
    <row r="975" spans="1:7" ht="64.5" x14ac:dyDescent="0.25">
      <c r="A975" s="70" t="s">
        <v>4098</v>
      </c>
      <c r="B975" s="71">
        <v>86.78</v>
      </c>
      <c r="C975" s="70" t="s">
        <v>763</v>
      </c>
      <c r="D975" s="70">
        <v>20191220</v>
      </c>
      <c r="E975" s="71">
        <v>86.78</v>
      </c>
      <c r="F975" s="70" t="s">
        <v>4099</v>
      </c>
      <c r="G975" s="70" t="s">
        <v>3113</v>
      </c>
    </row>
    <row r="976" spans="1:7" ht="51.75" x14ac:dyDescent="0.25">
      <c r="A976" s="70" t="s">
        <v>4100</v>
      </c>
      <c r="B976" s="71">
        <v>30</v>
      </c>
      <c r="C976" s="70" t="s">
        <v>1969</v>
      </c>
      <c r="D976" s="70">
        <v>20191220</v>
      </c>
      <c r="E976" s="71">
        <v>30</v>
      </c>
      <c r="F976" s="70" t="s">
        <v>4101</v>
      </c>
      <c r="G976" s="70" t="s">
        <v>3113</v>
      </c>
    </row>
    <row r="977" spans="1:7" ht="51.75" x14ac:dyDescent="0.25">
      <c r="A977" s="70" t="s">
        <v>4102</v>
      </c>
      <c r="B977" s="71">
        <v>262.64999999999998</v>
      </c>
      <c r="C977" s="70" t="s">
        <v>1969</v>
      </c>
      <c r="D977" s="70">
        <v>20191220</v>
      </c>
      <c r="E977" s="71">
        <v>262.64999999999998</v>
      </c>
      <c r="F977" s="70" t="s">
        <v>4103</v>
      </c>
      <c r="G977" s="70" t="s">
        <v>3105</v>
      </c>
    </row>
    <row r="978" spans="1:7" ht="64.5" x14ac:dyDescent="0.25">
      <c r="A978" s="70" t="s">
        <v>4104</v>
      </c>
      <c r="B978" s="71">
        <v>65.099999999999994</v>
      </c>
      <c r="C978" s="70" t="s">
        <v>3171</v>
      </c>
      <c r="D978" s="70">
        <v>20191220</v>
      </c>
      <c r="E978" s="71">
        <v>65.099999999999994</v>
      </c>
      <c r="F978" s="70" t="s">
        <v>4105</v>
      </c>
      <c r="G978" s="70" t="s">
        <v>3105</v>
      </c>
    </row>
    <row r="979" spans="1:7" ht="51.75" x14ac:dyDescent="0.25">
      <c r="A979" s="70" t="s">
        <v>4106</v>
      </c>
      <c r="B979" s="71">
        <v>42.75</v>
      </c>
      <c r="C979" s="70" t="s">
        <v>386</v>
      </c>
      <c r="D979" s="70">
        <v>20191220</v>
      </c>
      <c r="E979" s="71">
        <v>42.75</v>
      </c>
      <c r="F979" s="70" t="s">
        <v>4107</v>
      </c>
      <c r="G979" s="70" t="s">
        <v>3105</v>
      </c>
    </row>
    <row r="980" spans="1:7" ht="77.25" x14ac:dyDescent="0.25">
      <c r="A980" s="70" t="s">
        <v>4108</v>
      </c>
      <c r="B980" s="71">
        <v>61.1</v>
      </c>
      <c r="C980" s="70" t="s">
        <v>4109</v>
      </c>
      <c r="D980" s="70">
        <v>20191223</v>
      </c>
      <c r="E980" s="71">
        <v>61.1</v>
      </c>
      <c r="F980" s="70" t="s">
        <v>4110</v>
      </c>
      <c r="G980" s="70" t="s">
        <v>4059</v>
      </c>
    </row>
    <row r="981" spans="1:7" ht="39" x14ac:dyDescent="0.25">
      <c r="A981" s="70" t="s">
        <v>4111</v>
      </c>
      <c r="B981" s="71">
        <v>93.65</v>
      </c>
      <c r="C981" s="70" t="s">
        <v>1969</v>
      </c>
      <c r="D981" s="70">
        <v>20191223</v>
      </c>
      <c r="E981" s="71">
        <v>93.65</v>
      </c>
      <c r="F981" s="70" t="s">
        <v>4112</v>
      </c>
      <c r="G981" s="70" t="s">
        <v>3105</v>
      </c>
    </row>
    <row r="982" spans="1:7" ht="39" x14ac:dyDescent="0.25">
      <c r="A982" s="70" t="s">
        <v>4113</v>
      </c>
      <c r="B982" s="71">
        <v>50000</v>
      </c>
      <c r="C982" s="70" t="s">
        <v>4114</v>
      </c>
      <c r="D982" s="70">
        <v>20191223</v>
      </c>
      <c r="E982" s="71">
        <v>50000</v>
      </c>
      <c r="F982" s="70" t="s">
        <v>4115</v>
      </c>
      <c r="G982" s="70" t="s">
        <v>4116</v>
      </c>
    </row>
    <row r="983" spans="1:7" ht="64.5" x14ac:dyDescent="0.25">
      <c r="A983" s="70" t="s">
        <v>4117</v>
      </c>
      <c r="B983" s="71">
        <v>46.76</v>
      </c>
      <c r="C983" s="70" t="s">
        <v>4118</v>
      </c>
      <c r="D983" s="70">
        <v>20191227</v>
      </c>
      <c r="E983" s="71">
        <v>46.76</v>
      </c>
      <c r="F983" s="70" t="s">
        <v>4119</v>
      </c>
      <c r="G983" s="70" t="s">
        <v>4120</v>
      </c>
    </row>
    <row r="984" spans="1:7" ht="77.25" x14ac:dyDescent="0.25">
      <c r="A984" s="70" t="s">
        <v>4121</v>
      </c>
      <c r="B984" s="71">
        <v>178</v>
      </c>
      <c r="C984" s="70" t="s">
        <v>355</v>
      </c>
      <c r="D984" s="70">
        <v>20191231</v>
      </c>
      <c r="E984" s="71">
        <v>178</v>
      </c>
      <c r="F984" s="70" t="s">
        <v>4122</v>
      </c>
      <c r="G984" s="70" t="s">
        <v>4020</v>
      </c>
    </row>
    <row r="985" spans="1:7" ht="39" x14ac:dyDescent="0.25">
      <c r="A985" s="70" t="s">
        <v>4123</v>
      </c>
      <c r="B985" s="71">
        <v>57</v>
      </c>
      <c r="C985" s="70" t="s">
        <v>4124</v>
      </c>
      <c r="D985" s="70">
        <v>20191231</v>
      </c>
      <c r="E985" s="71">
        <v>57</v>
      </c>
      <c r="F985" s="70" t="s">
        <v>4125</v>
      </c>
      <c r="G985" s="70" t="s">
        <v>3140</v>
      </c>
    </row>
    <row r="986" spans="1:7" ht="51.75" x14ac:dyDescent="0.25">
      <c r="A986" s="70" t="s">
        <v>4126</v>
      </c>
      <c r="B986" s="71">
        <v>3393.33</v>
      </c>
      <c r="C986" s="70" t="s">
        <v>4127</v>
      </c>
      <c r="D986" s="70">
        <v>20190101</v>
      </c>
      <c r="E986" s="71">
        <v>3393.33</v>
      </c>
      <c r="F986" s="70" t="s">
        <v>4128</v>
      </c>
      <c r="G986" s="70" t="s">
        <v>4129</v>
      </c>
    </row>
    <row r="987" spans="1:7" ht="64.5" x14ac:dyDescent="0.25">
      <c r="A987" s="70" t="s">
        <v>4130</v>
      </c>
      <c r="B987" s="71">
        <v>305.5</v>
      </c>
      <c r="C987" s="70" t="s">
        <v>247</v>
      </c>
      <c r="D987" s="70">
        <v>20190101</v>
      </c>
      <c r="E987" s="71">
        <v>305.5</v>
      </c>
      <c r="F987" s="70" t="s">
        <v>4131</v>
      </c>
      <c r="G987" s="70" t="s">
        <v>3105</v>
      </c>
    </row>
    <row r="988" spans="1:7" ht="51.75" x14ac:dyDescent="0.25">
      <c r="A988" s="70" t="s">
        <v>4132</v>
      </c>
      <c r="B988" s="71">
        <v>1468.61</v>
      </c>
      <c r="C988" s="70" t="s">
        <v>636</v>
      </c>
      <c r="D988" s="70">
        <v>20190101</v>
      </c>
      <c r="E988" s="71">
        <v>1468.61</v>
      </c>
      <c r="F988" s="70" t="s">
        <v>4133</v>
      </c>
      <c r="G988" s="70" t="s">
        <v>3762</v>
      </c>
    </row>
    <row r="989" spans="1:7" ht="39" x14ac:dyDescent="0.25">
      <c r="A989" s="70" t="s">
        <v>4134</v>
      </c>
      <c r="B989" s="71">
        <v>10200</v>
      </c>
      <c r="C989" s="70" t="s">
        <v>325</v>
      </c>
      <c r="D989" s="70">
        <v>20190101</v>
      </c>
      <c r="E989" s="71">
        <v>10200</v>
      </c>
      <c r="F989" s="70" t="s">
        <v>4135</v>
      </c>
      <c r="G989" s="70" t="s">
        <v>4136</v>
      </c>
    </row>
    <row r="990" spans="1:7" ht="64.5" x14ac:dyDescent="0.25">
      <c r="A990" s="70" t="s">
        <v>4137</v>
      </c>
      <c r="B990" s="71">
        <v>95.8</v>
      </c>
      <c r="C990" s="70" t="s">
        <v>2252</v>
      </c>
      <c r="D990" s="70">
        <v>20200205</v>
      </c>
      <c r="E990" s="71">
        <v>95.8</v>
      </c>
      <c r="F990" s="70" t="s">
        <v>4138</v>
      </c>
      <c r="G990" s="70" t="s">
        <v>4139</v>
      </c>
    </row>
    <row r="991" spans="1:7" ht="90" x14ac:dyDescent="0.25">
      <c r="A991" s="70" t="s">
        <v>4140</v>
      </c>
      <c r="B991" s="71">
        <v>133.53</v>
      </c>
      <c r="C991" s="70" t="s">
        <v>1969</v>
      </c>
      <c r="D991" s="70">
        <v>20200205</v>
      </c>
      <c r="E991" s="71">
        <v>133.53</v>
      </c>
      <c r="F991" s="70" t="s">
        <v>4141</v>
      </c>
      <c r="G991" s="70" t="s">
        <v>4142</v>
      </c>
    </row>
    <row r="992" spans="1:7" ht="51.75" x14ac:dyDescent="0.25">
      <c r="A992" s="70" t="s">
        <v>4143</v>
      </c>
      <c r="B992" s="71">
        <v>31.26</v>
      </c>
      <c r="C992" s="70" t="s">
        <v>2123</v>
      </c>
      <c r="D992" s="70">
        <v>20200205</v>
      </c>
      <c r="E992" s="71">
        <v>31.26</v>
      </c>
      <c r="F992" s="70" t="s">
        <v>4144</v>
      </c>
      <c r="G992" s="70" t="s">
        <v>4145</v>
      </c>
    </row>
    <row r="993" spans="1:7" ht="51.75" x14ac:dyDescent="0.25">
      <c r="A993" s="70" t="s">
        <v>4146</v>
      </c>
      <c r="B993" s="71">
        <v>145.75</v>
      </c>
      <c r="C993" s="70" t="s">
        <v>1969</v>
      </c>
      <c r="D993" s="70">
        <v>20200205</v>
      </c>
      <c r="E993" s="71">
        <v>145.75</v>
      </c>
      <c r="F993" s="70" t="s">
        <v>4147</v>
      </c>
      <c r="G993" s="70" t="s">
        <v>4139</v>
      </c>
    </row>
    <row r="994" spans="1:7" ht="77.25" x14ac:dyDescent="0.25">
      <c r="A994" s="70" t="s">
        <v>4148</v>
      </c>
      <c r="B994" s="71">
        <v>131.65</v>
      </c>
      <c r="C994" s="70" t="s">
        <v>2034</v>
      </c>
      <c r="D994" s="70">
        <v>20200205</v>
      </c>
      <c r="E994" s="71">
        <v>131.65</v>
      </c>
      <c r="F994" s="70" t="s">
        <v>4149</v>
      </c>
      <c r="G994" s="70" t="s">
        <v>4150</v>
      </c>
    </row>
    <row r="995" spans="1:7" ht="77.25" x14ac:dyDescent="0.25">
      <c r="A995" s="70" t="s">
        <v>4151</v>
      </c>
      <c r="B995" s="71">
        <v>98.49</v>
      </c>
      <c r="C995" s="70" t="s">
        <v>688</v>
      </c>
      <c r="D995" s="70">
        <v>20200205</v>
      </c>
      <c r="E995" s="71">
        <v>98.49</v>
      </c>
      <c r="F995" s="70" t="s">
        <v>4152</v>
      </c>
      <c r="G995" s="70" t="s">
        <v>4139</v>
      </c>
    </row>
    <row r="996" spans="1:7" ht="64.5" x14ac:dyDescent="0.25">
      <c r="A996" s="70" t="s">
        <v>4153</v>
      </c>
      <c r="B996" s="71">
        <v>220.8</v>
      </c>
      <c r="C996" s="70" t="s">
        <v>3171</v>
      </c>
      <c r="D996" s="70">
        <v>20200205</v>
      </c>
      <c r="E996" s="71">
        <v>220.8</v>
      </c>
      <c r="F996" s="70" t="s">
        <v>4154</v>
      </c>
      <c r="G996" s="70" t="s">
        <v>4139</v>
      </c>
    </row>
    <row r="997" spans="1:7" ht="51.75" x14ac:dyDescent="0.25">
      <c r="A997" s="70" t="s">
        <v>4155</v>
      </c>
      <c r="B997" s="71">
        <v>828.25</v>
      </c>
      <c r="C997" s="70" t="s">
        <v>2392</v>
      </c>
      <c r="D997" s="70">
        <v>20200205</v>
      </c>
      <c r="E997" s="71">
        <v>828.25</v>
      </c>
      <c r="F997" s="70" t="s">
        <v>4156</v>
      </c>
      <c r="G997" s="70" t="s">
        <v>4150</v>
      </c>
    </row>
    <row r="998" spans="1:7" ht="64.5" x14ac:dyDescent="0.25">
      <c r="A998" s="70" t="s">
        <v>4157</v>
      </c>
      <c r="B998" s="71">
        <v>48.3</v>
      </c>
      <c r="C998" s="70" t="s">
        <v>2120</v>
      </c>
      <c r="D998" s="70">
        <v>20200205</v>
      </c>
      <c r="E998" s="71">
        <v>48.3</v>
      </c>
      <c r="F998" s="70" t="s">
        <v>4158</v>
      </c>
      <c r="G998" s="70" t="s">
        <v>4159</v>
      </c>
    </row>
    <row r="999" spans="1:7" ht="64.5" x14ac:dyDescent="0.25">
      <c r="A999" s="70" t="s">
        <v>4160</v>
      </c>
      <c r="B999" s="71">
        <v>109.21</v>
      </c>
      <c r="C999" s="70" t="s">
        <v>2392</v>
      </c>
      <c r="D999" s="70">
        <v>20200205</v>
      </c>
      <c r="E999" s="71">
        <v>109.21</v>
      </c>
      <c r="F999" s="70" t="s">
        <v>4161</v>
      </c>
      <c r="G999" s="70" t="s">
        <v>4150</v>
      </c>
    </row>
    <row r="1000" spans="1:7" ht="64.5" x14ac:dyDescent="0.25">
      <c r="A1000" s="70" t="s">
        <v>4162</v>
      </c>
      <c r="B1000" s="71">
        <v>140</v>
      </c>
      <c r="C1000" s="70" t="s">
        <v>386</v>
      </c>
      <c r="D1000" s="70">
        <v>20200205</v>
      </c>
      <c r="E1000" s="71">
        <v>140</v>
      </c>
      <c r="F1000" s="70" t="s">
        <v>4163</v>
      </c>
      <c r="G1000" s="70" t="s">
        <v>4139</v>
      </c>
    </row>
    <row r="1001" spans="1:7" ht="64.5" x14ac:dyDescent="0.25">
      <c r="A1001" s="70" t="s">
        <v>4164</v>
      </c>
      <c r="B1001" s="71">
        <v>66.900000000000006</v>
      </c>
      <c r="C1001" s="70" t="s">
        <v>1541</v>
      </c>
      <c r="D1001" s="70">
        <v>20200205</v>
      </c>
      <c r="E1001" s="71">
        <v>66.900000000000006</v>
      </c>
      <c r="F1001" s="70" t="s">
        <v>4165</v>
      </c>
      <c r="G1001" s="70" t="s">
        <v>4150</v>
      </c>
    </row>
    <row r="1002" spans="1:7" ht="64.5" x14ac:dyDescent="0.25">
      <c r="A1002" s="70" t="s">
        <v>4166</v>
      </c>
      <c r="B1002" s="71">
        <v>454.4</v>
      </c>
      <c r="C1002" s="70" t="s">
        <v>1541</v>
      </c>
      <c r="D1002" s="70">
        <v>20200205</v>
      </c>
      <c r="E1002" s="71">
        <v>454.4</v>
      </c>
      <c r="F1002" s="70" t="s">
        <v>4167</v>
      </c>
      <c r="G1002" s="70" t="s">
        <v>4150</v>
      </c>
    </row>
    <row r="1003" spans="1:7" ht="39" x14ac:dyDescent="0.25">
      <c r="A1003" s="70" t="s">
        <v>4168</v>
      </c>
      <c r="B1003" s="71">
        <v>202.2</v>
      </c>
      <c r="C1003" s="70" t="s">
        <v>1969</v>
      </c>
      <c r="D1003" s="70">
        <v>20200205</v>
      </c>
      <c r="E1003" s="71">
        <v>202.2</v>
      </c>
      <c r="F1003" s="70" t="s">
        <v>4169</v>
      </c>
      <c r="G1003" s="70" t="s">
        <v>4139</v>
      </c>
    </row>
    <row r="1004" spans="1:7" ht="64.5" x14ac:dyDescent="0.25">
      <c r="A1004" s="70" t="s">
        <v>4170</v>
      </c>
      <c r="B1004" s="71">
        <v>111.1</v>
      </c>
      <c r="C1004" s="70" t="s">
        <v>1207</v>
      </c>
      <c r="D1004" s="70">
        <v>20200205</v>
      </c>
      <c r="E1004" s="71">
        <v>111.1</v>
      </c>
      <c r="F1004" s="70" t="s">
        <v>4171</v>
      </c>
      <c r="G1004" s="70" t="s">
        <v>4139</v>
      </c>
    </row>
    <row r="1005" spans="1:7" ht="51.75" x14ac:dyDescent="0.25">
      <c r="A1005" s="70" t="s">
        <v>4172</v>
      </c>
      <c r="B1005" s="71">
        <v>83.2</v>
      </c>
      <c r="C1005" s="70" t="s">
        <v>4173</v>
      </c>
      <c r="D1005" s="70">
        <v>20200205</v>
      </c>
      <c r="E1005" s="71">
        <v>83.2</v>
      </c>
      <c r="F1005" s="70" t="s">
        <v>4174</v>
      </c>
      <c r="G1005" s="70" t="s">
        <v>4139</v>
      </c>
    </row>
    <row r="1006" spans="1:7" ht="77.25" x14ac:dyDescent="0.25">
      <c r="A1006" s="70" t="s">
        <v>4175</v>
      </c>
      <c r="B1006" s="71">
        <v>59</v>
      </c>
      <c r="C1006" s="70" t="s">
        <v>2190</v>
      </c>
      <c r="D1006" s="70">
        <v>20200205</v>
      </c>
      <c r="E1006" s="71">
        <v>59</v>
      </c>
      <c r="F1006" s="70" t="s">
        <v>4176</v>
      </c>
      <c r="G1006" s="70" t="s">
        <v>4177</v>
      </c>
    </row>
    <row r="1007" spans="1:7" ht="90" x14ac:dyDescent="0.25">
      <c r="A1007" s="70" t="s">
        <v>4178</v>
      </c>
      <c r="B1007" s="71">
        <v>809</v>
      </c>
      <c r="C1007" s="70" t="s">
        <v>878</v>
      </c>
      <c r="D1007" s="70">
        <v>20200205</v>
      </c>
      <c r="E1007" s="71">
        <v>809</v>
      </c>
      <c r="F1007" s="70" t="s">
        <v>4179</v>
      </c>
      <c r="G1007" s="70" t="s">
        <v>4180</v>
      </c>
    </row>
    <row r="1008" spans="1:7" ht="64.5" x14ac:dyDescent="0.25">
      <c r="A1008" s="70" t="s">
        <v>4181</v>
      </c>
      <c r="B1008" s="71">
        <v>180.24</v>
      </c>
      <c r="C1008" s="70" t="s">
        <v>1969</v>
      </c>
      <c r="D1008" s="70">
        <v>20200206</v>
      </c>
      <c r="E1008" s="71">
        <v>180.24</v>
      </c>
      <c r="F1008" s="70" t="s">
        <v>4182</v>
      </c>
      <c r="G1008" s="70" t="s">
        <v>4150</v>
      </c>
    </row>
    <row r="1009" spans="1:7" ht="77.25" x14ac:dyDescent="0.25">
      <c r="A1009" s="70" t="s">
        <v>4183</v>
      </c>
      <c r="B1009" s="71">
        <v>122</v>
      </c>
      <c r="C1009" s="70" t="s">
        <v>4184</v>
      </c>
      <c r="D1009" s="70">
        <v>20200206</v>
      </c>
      <c r="E1009" s="71">
        <v>122</v>
      </c>
      <c r="F1009" s="70" t="s">
        <v>4185</v>
      </c>
      <c r="G1009" s="70" t="s">
        <v>4180</v>
      </c>
    </row>
    <row r="1010" spans="1:7" ht="64.5" x14ac:dyDescent="0.25">
      <c r="A1010" s="70" t="s">
        <v>4186</v>
      </c>
      <c r="B1010" s="71">
        <v>189.3</v>
      </c>
      <c r="C1010" s="70" t="s">
        <v>4187</v>
      </c>
      <c r="D1010" s="70">
        <v>20200206</v>
      </c>
      <c r="E1010" s="71">
        <v>189.3</v>
      </c>
      <c r="F1010" s="70" t="s">
        <v>4188</v>
      </c>
      <c r="G1010" s="70" t="s">
        <v>4180</v>
      </c>
    </row>
    <row r="1011" spans="1:7" ht="64.5" x14ac:dyDescent="0.25">
      <c r="A1011" s="70" t="s">
        <v>4189</v>
      </c>
      <c r="B1011" s="71">
        <v>121.75</v>
      </c>
      <c r="C1011" s="70" t="s">
        <v>386</v>
      </c>
      <c r="D1011" s="70">
        <v>20200206</v>
      </c>
      <c r="E1011" s="71">
        <v>121.75</v>
      </c>
      <c r="F1011" s="70" t="s">
        <v>4190</v>
      </c>
      <c r="G1011" s="70" t="s">
        <v>4139</v>
      </c>
    </row>
    <row r="1012" spans="1:7" ht="51.75" x14ac:dyDescent="0.25">
      <c r="A1012" s="70" t="s">
        <v>4191</v>
      </c>
      <c r="B1012" s="71">
        <v>489.65</v>
      </c>
      <c r="C1012" s="70" t="s">
        <v>1969</v>
      </c>
      <c r="D1012" s="70">
        <v>20200206</v>
      </c>
      <c r="E1012" s="71">
        <v>489.65</v>
      </c>
      <c r="F1012" s="70" t="s">
        <v>4192</v>
      </c>
      <c r="G1012" s="70" t="s">
        <v>4139</v>
      </c>
    </row>
    <row r="1013" spans="1:7" ht="64.5" x14ac:dyDescent="0.25">
      <c r="A1013" s="70" t="s">
        <v>4193</v>
      </c>
      <c r="B1013" s="71">
        <v>30.55</v>
      </c>
      <c r="C1013" s="70" t="s">
        <v>2278</v>
      </c>
      <c r="D1013" s="70">
        <v>20200206</v>
      </c>
      <c r="E1013" s="71">
        <v>30.55</v>
      </c>
      <c r="F1013" s="70" t="s">
        <v>4194</v>
      </c>
      <c r="G1013" s="70" t="s">
        <v>4195</v>
      </c>
    </row>
    <row r="1014" spans="1:7" ht="64.5" x14ac:dyDescent="0.25">
      <c r="A1014" s="70" t="s">
        <v>4196</v>
      </c>
      <c r="B1014" s="71">
        <v>75.900000000000006</v>
      </c>
      <c r="C1014" s="70" t="s">
        <v>2392</v>
      </c>
      <c r="D1014" s="70">
        <v>20200206</v>
      </c>
      <c r="E1014" s="71">
        <v>75.900000000000006</v>
      </c>
      <c r="F1014" s="70" t="s">
        <v>4197</v>
      </c>
      <c r="G1014" s="70" t="s">
        <v>4150</v>
      </c>
    </row>
    <row r="1015" spans="1:7" ht="51.75" x14ac:dyDescent="0.25">
      <c r="A1015" s="70" t="s">
        <v>4198</v>
      </c>
      <c r="B1015" s="71">
        <v>148.19999999999999</v>
      </c>
      <c r="C1015" s="70" t="s">
        <v>3171</v>
      </c>
      <c r="D1015" s="70">
        <v>20200206</v>
      </c>
      <c r="E1015" s="71">
        <v>148.19999999999999</v>
      </c>
      <c r="F1015" s="70" t="s">
        <v>4199</v>
      </c>
      <c r="G1015" s="70" t="s">
        <v>4139</v>
      </c>
    </row>
    <row r="1016" spans="1:7" ht="64.5" x14ac:dyDescent="0.25">
      <c r="A1016" s="70" t="s">
        <v>4200</v>
      </c>
      <c r="B1016" s="71">
        <v>150.55000000000001</v>
      </c>
      <c r="C1016" s="70" t="s">
        <v>1541</v>
      </c>
      <c r="D1016" s="70">
        <v>20200206</v>
      </c>
      <c r="E1016" s="71">
        <v>150.55000000000001</v>
      </c>
      <c r="F1016" s="70" t="s">
        <v>4201</v>
      </c>
      <c r="G1016" s="70" t="s">
        <v>4150</v>
      </c>
    </row>
    <row r="1017" spans="1:7" ht="51.75" x14ac:dyDescent="0.25">
      <c r="A1017" s="70" t="s">
        <v>4202</v>
      </c>
      <c r="B1017" s="71">
        <v>201.1</v>
      </c>
      <c r="C1017" s="70" t="s">
        <v>1541</v>
      </c>
      <c r="D1017" s="70">
        <v>20200206</v>
      </c>
      <c r="E1017" s="71">
        <v>201.1</v>
      </c>
      <c r="F1017" s="70" t="s">
        <v>4203</v>
      </c>
      <c r="G1017" s="70" t="s">
        <v>4150</v>
      </c>
    </row>
    <row r="1018" spans="1:7" ht="64.5" x14ac:dyDescent="0.25">
      <c r="A1018" s="70" t="s">
        <v>4204</v>
      </c>
      <c r="B1018" s="71">
        <v>152.93</v>
      </c>
      <c r="C1018" s="70" t="s">
        <v>1541</v>
      </c>
      <c r="D1018" s="70">
        <v>20200206</v>
      </c>
      <c r="E1018" s="71">
        <v>152.93</v>
      </c>
      <c r="F1018" s="70" t="s">
        <v>4205</v>
      </c>
      <c r="G1018" s="70" t="s">
        <v>4150</v>
      </c>
    </row>
    <row r="1019" spans="1:7" ht="39" x14ac:dyDescent="0.25">
      <c r="A1019" s="70" t="s">
        <v>4206</v>
      </c>
      <c r="B1019" s="71">
        <v>270.55</v>
      </c>
      <c r="C1019" s="70" t="s">
        <v>1969</v>
      </c>
      <c r="D1019" s="70">
        <v>20200206</v>
      </c>
      <c r="E1019" s="71">
        <v>270.55</v>
      </c>
      <c r="F1019" s="70" t="s">
        <v>4207</v>
      </c>
      <c r="G1019" s="70" t="s">
        <v>4139</v>
      </c>
    </row>
    <row r="1020" spans="1:7" ht="51.75" x14ac:dyDescent="0.25">
      <c r="A1020" s="70" t="s">
        <v>4208</v>
      </c>
      <c r="B1020" s="71">
        <v>73</v>
      </c>
      <c r="C1020" s="70" t="s">
        <v>4173</v>
      </c>
      <c r="D1020" s="70">
        <v>20200206</v>
      </c>
      <c r="E1020" s="71">
        <v>73</v>
      </c>
      <c r="F1020" s="70" t="s">
        <v>4209</v>
      </c>
      <c r="G1020" s="70" t="s">
        <v>4139</v>
      </c>
    </row>
    <row r="1021" spans="1:7" ht="39" x14ac:dyDescent="0.25">
      <c r="A1021" s="70" t="s">
        <v>4210</v>
      </c>
      <c r="B1021" s="71">
        <v>20</v>
      </c>
      <c r="C1021" s="70" t="s">
        <v>760</v>
      </c>
      <c r="D1021" s="70">
        <v>20200206</v>
      </c>
      <c r="E1021" s="71">
        <v>20</v>
      </c>
      <c r="F1021" s="70" t="s">
        <v>4211</v>
      </c>
      <c r="G1021" s="70" t="s">
        <v>4212</v>
      </c>
    </row>
    <row r="1022" spans="1:7" ht="39" x14ac:dyDescent="0.25">
      <c r="A1022" s="70" t="s">
        <v>4213</v>
      </c>
      <c r="B1022" s="71">
        <v>100</v>
      </c>
      <c r="C1022" s="70" t="s">
        <v>1969</v>
      </c>
      <c r="D1022" s="70">
        <v>20200206</v>
      </c>
      <c r="E1022" s="71">
        <v>100</v>
      </c>
      <c r="F1022" s="70" t="s">
        <v>4214</v>
      </c>
      <c r="G1022" s="70" t="s">
        <v>4139</v>
      </c>
    </row>
    <row r="1023" spans="1:7" ht="51.75" x14ac:dyDescent="0.25">
      <c r="A1023" s="70" t="s">
        <v>4215</v>
      </c>
      <c r="B1023" s="71">
        <v>95.7</v>
      </c>
      <c r="C1023" s="70" t="s">
        <v>2392</v>
      </c>
      <c r="D1023" s="70">
        <v>20200207</v>
      </c>
      <c r="E1023" s="71">
        <v>95.7</v>
      </c>
      <c r="F1023" s="70" t="s">
        <v>4216</v>
      </c>
      <c r="G1023" s="70" t="s">
        <v>4150</v>
      </c>
    </row>
    <row r="1024" spans="1:7" ht="39" x14ac:dyDescent="0.25">
      <c r="A1024" s="70" t="s">
        <v>4217</v>
      </c>
      <c r="B1024" s="71">
        <v>14.2</v>
      </c>
      <c r="C1024" s="70" t="s">
        <v>2146</v>
      </c>
      <c r="D1024" s="70">
        <v>20200207</v>
      </c>
      <c r="E1024" s="71">
        <v>14.2</v>
      </c>
      <c r="F1024" s="70" t="s">
        <v>4218</v>
      </c>
      <c r="G1024" s="70" t="s">
        <v>4145</v>
      </c>
    </row>
    <row r="1025" spans="1:7" ht="64.5" x14ac:dyDescent="0.25">
      <c r="A1025" s="70" t="s">
        <v>4219</v>
      </c>
      <c r="B1025" s="71">
        <v>155.1</v>
      </c>
      <c r="C1025" s="70" t="s">
        <v>2252</v>
      </c>
      <c r="D1025" s="70">
        <v>20200210</v>
      </c>
      <c r="E1025" s="71">
        <v>155.1</v>
      </c>
      <c r="F1025" s="70" t="s">
        <v>4220</v>
      </c>
      <c r="G1025" s="70" t="s">
        <v>4139</v>
      </c>
    </row>
    <row r="1026" spans="1:7" ht="51.75" x14ac:dyDescent="0.25">
      <c r="A1026" s="70" t="s">
        <v>4221</v>
      </c>
      <c r="B1026" s="71">
        <v>75.099999999999994</v>
      </c>
      <c r="C1026" s="70" t="s">
        <v>3171</v>
      </c>
      <c r="D1026" s="70">
        <v>20200210</v>
      </c>
      <c r="E1026" s="71">
        <v>75.099999999999994</v>
      </c>
      <c r="F1026" s="70" t="s">
        <v>4222</v>
      </c>
      <c r="G1026" s="70" t="s">
        <v>4139</v>
      </c>
    </row>
    <row r="1027" spans="1:7" ht="51.75" x14ac:dyDescent="0.25">
      <c r="A1027" s="70" t="s">
        <v>4223</v>
      </c>
      <c r="B1027" s="71">
        <v>131.30000000000001</v>
      </c>
      <c r="C1027" s="70" t="s">
        <v>763</v>
      </c>
      <c r="D1027" s="70">
        <v>20200210</v>
      </c>
      <c r="E1027" s="71">
        <v>131.30000000000001</v>
      </c>
      <c r="F1027" s="70" t="s">
        <v>4224</v>
      </c>
      <c r="G1027" s="70" t="s">
        <v>4212</v>
      </c>
    </row>
    <row r="1028" spans="1:7" ht="51.75" x14ac:dyDescent="0.25">
      <c r="A1028" s="70" t="s">
        <v>4225</v>
      </c>
      <c r="B1028" s="71">
        <v>221.65</v>
      </c>
      <c r="C1028" s="70" t="s">
        <v>1541</v>
      </c>
      <c r="D1028" s="70">
        <v>20200210</v>
      </c>
      <c r="E1028" s="71">
        <v>221.65</v>
      </c>
      <c r="F1028" s="70" t="s">
        <v>4226</v>
      </c>
      <c r="G1028" s="70" t="s">
        <v>4150</v>
      </c>
    </row>
    <row r="1029" spans="1:7" ht="64.5" x14ac:dyDescent="0.25">
      <c r="A1029" s="70" t="s">
        <v>4227</v>
      </c>
      <c r="B1029" s="71">
        <v>122.2</v>
      </c>
      <c r="C1029" s="70" t="s">
        <v>878</v>
      </c>
      <c r="D1029" s="70">
        <v>20200211</v>
      </c>
      <c r="E1029" s="71">
        <v>122.2</v>
      </c>
      <c r="F1029" s="70" t="s">
        <v>4228</v>
      </c>
      <c r="G1029" s="70" t="s">
        <v>4180</v>
      </c>
    </row>
    <row r="1030" spans="1:7" ht="64.5" x14ac:dyDescent="0.25">
      <c r="A1030" s="70" t="s">
        <v>4229</v>
      </c>
      <c r="B1030" s="71">
        <v>119.65</v>
      </c>
      <c r="C1030" s="70" t="s">
        <v>2392</v>
      </c>
      <c r="D1030" s="70">
        <v>20200211</v>
      </c>
      <c r="E1030" s="71">
        <v>119.65</v>
      </c>
      <c r="F1030" s="70" t="s">
        <v>4230</v>
      </c>
      <c r="G1030" s="70" t="s">
        <v>4150</v>
      </c>
    </row>
    <row r="1031" spans="1:7" ht="64.5" x14ac:dyDescent="0.25">
      <c r="A1031" s="70" t="s">
        <v>4231</v>
      </c>
      <c r="B1031" s="71">
        <v>231.65</v>
      </c>
      <c r="C1031" s="70" t="s">
        <v>1541</v>
      </c>
      <c r="D1031" s="70">
        <v>20200212</v>
      </c>
      <c r="E1031" s="71">
        <v>231.65</v>
      </c>
      <c r="F1031" s="70" t="s">
        <v>4232</v>
      </c>
      <c r="G1031" s="70" t="s">
        <v>4150</v>
      </c>
    </row>
    <row r="1032" spans="1:7" ht="51.75" x14ac:dyDescent="0.25">
      <c r="A1032" s="70" t="s">
        <v>4233</v>
      </c>
      <c r="B1032" s="71">
        <v>503.4</v>
      </c>
      <c r="C1032" s="70" t="s">
        <v>1541</v>
      </c>
      <c r="D1032" s="70">
        <v>20200212</v>
      </c>
      <c r="E1032" s="71">
        <v>503.4</v>
      </c>
      <c r="F1032" s="70" t="s">
        <v>4234</v>
      </c>
      <c r="G1032" s="70" t="s">
        <v>4150</v>
      </c>
    </row>
    <row r="1033" spans="1:7" ht="39" x14ac:dyDescent="0.25">
      <c r="A1033" s="70" t="s">
        <v>4235</v>
      </c>
      <c r="B1033" s="71">
        <v>10000</v>
      </c>
      <c r="C1033" s="70" t="s">
        <v>391</v>
      </c>
      <c r="D1033" s="70">
        <v>20200213</v>
      </c>
      <c r="E1033" s="71">
        <v>10000</v>
      </c>
      <c r="F1033" s="70" t="s">
        <v>4236</v>
      </c>
      <c r="G1033" s="70" t="s">
        <v>4237</v>
      </c>
    </row>
    <row r="1034" spans="1:7" ht="39" x14ac:dyDescent="0.25">
      <c r="A1034" s="70" t="s">
        <v>4238</v>
      </c>
      <c r="B1034" s="71">
        <v>77674.039999999994</v>
      </c>
      <c r="C1034" s="70" t="s">
        <v>391</v>
      </c>
      <c r="D1034" s="70">
        <v>20200213</v>
      </c>
      <c r="E1034" s="71">
        <v>77674.039999999994</v>
      </c>
      <c r="F1034" s="70" t="s">
        <v>4239</v>
      </c>
      <c r="G1034" s="70" t="s">
        <v>4240</v>
      </c>
    </row>
    <row r="1035" spans="1:7" ht="39" x14ac:dyDescent="0.25">
      <c r="A1035" s="70" t="s">
        <v>4241</v>
      </c>
      <c r="B1035" s="71">
        <v>9017.3799999999992</v>
      </c>
      <c r="C1035" s="70" t="s">
        <v>391</v>
      </c>
      <c r="D1035" s="70">
        <v>20200213</v>
      </c>
      <c r="E1035" s="71">
        <v>9017.3799999999992</v>
      </c>
      <c r="F1035" s="70" t="s">
        <v>4242</v>
      </c>
      <c r="G1035" s="70" t="s">
        <v>4243</v>
      </c>
    </row>
    <row r="1036" spans="1:7" ht="51.75" x14ac:dyDescent="0.25">
      <c r="A1036" s="70" t="s">
        <v>4244</v>
      </c>
      <c r="B1036" s="71">
        <v>136777.82999999999</v>
      </c>
      <c r="C1036" s="70" t="s">
        <v>391</v>
      </c>
      <c r="D1036" s="70">
        <v>20200213</v>
      </c>
      <c r="E1036" s="71">
        <v>136777.82999999999</v>
      </c>
      <c r="F1036" s="70" t="s">
        <v>4245</v>
      </c>
      <c r="G1036" s="70" t="s">
        <v>4246</v>
      </c>
    </row>
    <row r="1037" spans="1:7" ht="51.75" x14ac:dyDescent="0.25">
      <c r="A1037" s="70" t="s">
        <v>4247</v>
      </c>
      <c r="B1037" s="71">
        <v>659.98</v>
      </c>
      <c r="C1037" s="70" t="s">
        <v>348</v>
      </c>
      <c r="D1037" s="70">
        <v>20200213</v>
      </c>
      <c r="E1037" s="71">
        <v>601.80999999999995</v>
      </c>
      <c r="F1037" s="70" t="s">
        <v>4248</v>
      </c>
      <c r="G1037" s="70" t="s">
        <v>4249</v>
      </c>
    </row>
    <row r="1038" spans="1:7" ht="39" x14ac:dyDescent="0.25">
      <c r="A1038" s="70" t="s">
        <v>4250</v>
      </c>
      <c r="B1038" s="71">
        <v>1037.01</v>
      </c>
      <c r="C1038" s="70" t="s">
        <v>348</v>
      </c>
      <c r="D1038" s="70">
        <v>20200213</v>
      </c>
      <c r="E1038" s="71">
        <v>1037.01</v>
      </c>
      <c r="F1038" s="70" t="s">
        <v>4251</v>
      </c>
      <c r="G1038" s="70" t="s">
        <v>4252</v>
      </c>
    </row>
    <row r="1039" spans="1:7" ht="51.75" x14ac:dyDescent="0.25">
      <c r="A1039" s="70" t="s">
        <v>4253</v>
      </c>
      <c r="B1039" s="71">
        <v>2.19</v>
      </c>
      <c r="C1039" s="70" t="s">
        <v>325</v>
      </c>
      <c r="D1039" s="70">
        <v>20200213</v>
      </c>
      <c r="E1039" s="71">
        <v>2.19</v>
      </c>
      <c r="F1039" s="70" t="s">
        <v>4254</v>
      </c>
      <c r="G1039" s="70" t="s">
        <v>4255</v>
      </c>
    </row>
    <row r="1040" spans="1:7" ht="39" x14ac:dyDescent="0.25">
      <c r="A1040" s="70" t="s">
        <v>4256</v>
      </c>
      <c r="B1040" s="71">
        <v>2000</v>
      </c>
      <c r="C1040" s="70" t="s">
        <v>1408</v>
      </c>
      <c r="D1040" s="70">
        <v>20200213</v>
      </c>
      <c r="E1040" s="71">
        <v>2000</v>
      </c>
      <c r="F1040" s="70" t="s">
        <v>4257</v>
      </c>
      <c r="G1040" s="70" t="s">
        <v>4258</v>
      </c>
    </row>
    <row r="1041" spans="1:7" ht="39" x14ac:dyDescent="0.25">
      <c r="A1041" s="70" t="s">
        <v>4259</v>
      </c>
      <c r="B1041" s="71">
        <v>2000</v>
      </c>
      <c r="C1041" s="70" t="s">
        <v>1408</v>
      </c>
      <c r="D1041" s="70">
        <v>20200213</v>
      </c>
      <c r="E1041" s="71">
        <v>2000</v>
      </c>
      <c r="F1041" s="70" t="s">
        <v>4260</v>
      </c>
      <c r="G1041" s="70" t="s">
        <v>4261</v>
      </c>
    </row>
    <row r="1042" spans="1:7" ht="39" x14ac:dyDescent="0.25">
      <c r="A1042" s="70" t="s">
        <v>4262</v>
      </c>
      <c r="B1042" s="71">
        <v>85152.77</v>
      </c>
      <c r="C1042" s="70" t="s">
        <v>348</v>
      </c>
      <c r="D1042" s="70">
        <v>20200213</v>
      </c>
      <c r="E1042" s="71">
        <v>85152.77</v>
      </c>
      <c r="F1042" s="70" t="s">
        <v>4263</v>
      </c>
      <c r="G1042" s="70" t="s">
        <v>4264</v>
      </c>
    </row>
    <row r="1043" spans="1:7" ht="39" x14ac:dyDescent="0.25">
      <c r="A1043" s="70" t="s">
        <v>4265</v>
      </c>
      <c r="B1043" s="71">
        <v>41182.86</v>
      </c>
      <c r="C1043" s="70" t="s">
        <v>348</v>
      </c>
      <c r="D1043" s="70">
        <v>20200213</v>
      </c>
      <c r="E1043" s="71">
        <v>41182.86</v>
      </c>
      <c r="F1043" s="70" t="s">
        <v>4266</v>
      </c>
      <c r="G1043" s="70" t="s">
        <v>4267</v>
      </c>
    </row>
    <row r="1044" spans="1:7" ht="51.75" x14ac:dyDescent="0.25">
      <c r="A1044" s="70" t="s">
        <v>4268</v>
      </c>
      <c r="B1044" s="71">
        <v>30391.34</v>
      </c>
      <c r="C1044" s="70" t="s">
        <v>325</v>
      </c>
      <c r="D1044" s="70">
        <v>20200213</v>
      </c>
      <c r="E1044" s="71">
        <v>30391.34</v>
      </c>
      <c r="F1044" s="70" t="s">
        <v>4269</v>
      </c>
      <c r="G1044" s="70" t="s">
        <v>4270</v>
      </c>
    </row>
    <row r="1045" spans="1:7" ht="39" x14ac:dyDescent="0.25">
      <c r="A1045" s="70" t="s">
        <v>4271</v>
      </c>
      <c r="B1045" s="71">
        <v>14142.42</v>
      </c>
      <c r="C1045" s="70" t="s">
        <v>355</v>
      </c>
      <c r="D1045" s="70">
        <v>20200213</v>
      </c>
      <c r="E1045" s="71">
        <v>14142.42</v>
      </c>
      <c r="F1045" s="70" t="s">
        <v>4272</v>
      </c>
      <c r="G1045" s="70" t="s">
        <v>4273</v>
      </c>
    </row>
    <row r="1046" spans="1:7" ht="51.75" x14ac:dyDescent="0.25">
      <c r="A1046" s="70" t="s">
        <v>4274</v>
      </c>
      <c r="B1046" s="71">
        <v>549.9</v>
      </c>
      <c r="C1046" s="70" t="s">
        <v>1659</v>
      </c>
      <c r="D1046" s="70">
        <v>20200213</v>
      </c>
      <c r="E1046" s="71">
        <v>549.9</v>
      </c>
      <c r="F1046" s="70" t="s">
        <v>4275</v>
      </c>
      <c r="G1046" s="70" t="s">
        <v>4150</v>
      </c>
    </row>
    <row r="1047" spans="1:7" ht="90" x14ac:dyDescent="0.25">
      <c r="A1047" s="70" t="s">
        <v>4276</v>
      </c>
      <c r="B1047" s="71">
        <v>3357.96</v>
      </c>
      <c r="C1047" s="70" t="s">
        <v>2638</v>
      </c>
      <c r="D1047" s="70">
        <v>20200213</v>
      </c>
      <c r="E1047" s="71">
        <v>0.01</v>
      </c>
      <c r="F1047" s="70" t="s">
        <v>4277</v>
      </c>
      <c r="G1047" s="70" t="s">
        <v>4278</v>
      </c>
    </row>
    <row r="1048" spans="1:7" ht="51.75" x14ac:dyDescent="0.25">
      <c r="A1048" s="70" t="s">
        <v>4279</v>
      </c>
      <c r="B1048" s="71">
        <v>76.099999999999994</v>
      </c>
      <c r="C1048" s="70" t="s">
        <v>3171</v>
      </c>
      <c r="D1048" s="70">
        <v>20200214</v>
      </c>
      <c r="E1048" s="71">
        <v>76.099999999999994</v>
      </c>
      <c r="F1048" s="70" t="s">
        <v>4280</v>
      </c>
      <c r="G1048" s="70" t="s">
        <v>4139</v>
      </c>
    </row>
    <row r="1049" spans="1:7" ht="64.5" x14ac:dyDescent="0.25">
      <c r="A1049" s="70" t="s">
        <v>4281</v>
      </c>
      <c r="B1049" s="71">
        <v>673.44</v>
      </c>
      <c r="C1049" s="70" t="s">
        <v>1969</v>
      </c>
      <c r="D1049" s="70">
        <v>20200214</v>
      </c>
      <c r="E1049" s="71">
        <v>673.44</v>
      </c>
      <c r="F1049" s="70" t="s">
        <v>4282</v>
      </c>
      <c r="G1049" s="70" t="s">
        <v>4150</v>
      </c>
    </row>
    <row r="1050" spans="1:7" ht="51.75" x14ac:dyDescent="0.25">
      <c r="A1050" s="70" t="s">
        <v>4283</v>
      </c>
      <c r="B1050" s="71">
        <v>91.65</v>
      </c>
      <c r="C1050" s="70" t="s">
        <v>2120</v>
      </c>
      <c r="D1050" s="70">
        <v>20200214</v>
      </c>
      <c r="E1050" s="71">
        <v>91.65</v>
      </c>
      <c r="F1050" s="70" t="s">
        <v>4284</v>
      </c>
      <c r="G1050" s="70" t="s">
        <v>4159</v>
      </c>
    </row>
    <row r="1051" spans="1:7" ht="51.75" x14ac:dyDescent="0.25">
      <c r="A1051" s="70" t="s">
        <v>4285</v>
      </c>
      <c r="B1051" s="71">
        <v>61.1</v>
      </c>
      <c r="C1051" s="70" t="s">
        <v>2146</v>
      </c>
      <c r="D1051" s="70">
        <v>20200217</v>
      </c>
      <c r="E1051" s="71">
        <v>61.1</v>
      </c>
      <c r="F1051" s="70" t="s">
        <v>4286</v>
      </c>
      <c r="G1051" s="70" t="s">
        <v>4145</v>
      </c>
    </row>
    <row r="1052" spans="1:7" ht="39" x14ac:dyDescent="0.25">
      <c r="A1052" s="70" t="s">
        <v>4287</v>
      </c>
      <c r="B1052" s="71">
        <v>102.1</v>
      </c>
      <c r="C1052" s="70" t="s">
        <v>2146</v>
      </c>
      <c r="D1052" s="70">
        <v>20200217</v>
      </c>
      <c r="E1052" s="71">
        <v>102.1</v>
      </c>
      <c r="F1052" s="70" t="s">
        <v>4288</v>
      </c>
      <c r="G1052" s="70" t="s">
        <v>4145</v>
      </c>
    </row>
    <row r="1053" spans="1:7" ht="64.5" x14ac:dyDescent="0.25">
      <c r="A1053" s="70" t="s">
        <v>4289</v>
      </c>
      <c r="B1053" s="71">
        <v>61.1</v>
      </c>
      <c r="C1053" s="70" t="s">
        <v>2146</v>
      </c>
      <c r="D1053" s="70">
        <v>20200217</v>
      </c>
      <c r="E1053" s="71">
        <v>61.1</v>
      </c>
      <c r="F1053" s="70" t="s">
        <v>4290</v>
      </c>
      <c r="G1053" s="70" t="s">
        <v>4145</v>
      </c>
    </row>
    <row r="1054" spans="1:7" ht="51.75" x14ac:dyDescent="0.25">
      <c r="A1054" s="70" t="s">
        <v>4291</v>
      </c>
      <c r="B1054" s="71">
        <v>61.1</v>
      </c>
      <c r="C1054" s="70" t="s">
        <v>2278</v>
      </c>
      <c r="D1054" s="70">
        <v>20200217</v>
      </c>
      <c r="E1054" s="71">
        <v>61.1</v>
      </c>
      <c r="F1054" s="70" t="s">
        <v>4292</v>
      </c>
      <c r="G1054" s="70" t="s">
        <v>4195</v>
      </c>
    </row>
    <row r="1055" spans="1:7" ht="51.75" x14ac:dyDescent="0.25">
      <c r="A1055" s="70" t="s">
        <v>4293</v>
      </c>
      <c r="B1055" s="71">
        <v>40.549999999999997</v>
      </c>
      <c r="C1055" s="70" t="s">
        <v>386</v>
      </c>
      <c r="D1055" s="70">
        <v>20200217</v>
      </c>
      <c r="E1055" s="71">
        <v>40.549999999999997</v>
      </c>
      <c r="F1055" s="70" t="s">
        <v>4294</v>
      </c>
      <c r="G1055" s="70" t="s">
        <v>4139</v>
      </c>
    </row>
    <row r="1056" spans="1:7" ht="39" x14ac:dyDescent="0.25">
      <c r="A1056" s="70" t="s">
        <v>4295</v>
      </c>
      <c r="B1056" s="71">
        <v>8.5</v>
      </c>
      <c r="C1056" s="70" t="s">
        <v>2374</v>
      </c>
      <c r="D1056" s="70">
        <v>20200217</v>
      </c>
      <c r="E1056" s="71">
        <v>8.5</v>
      </c>
      <c r="F1056" s="70" t="s">
        <v>4296</v>
      </c>
      <c r="G1056" s="70" t="s">
        <v>4195</v>
      </c>
    </row>
    <row r="1057" spans="1:7" ht="77.25" x14ac:dyDescent="0.25">
      <c r="A1057" s="70" t="s">
        <v>4297</v>
      </c>
      <c r="B1057" s="71">
        <v>183.3</v>
      </c>
      <c r="C1057" s="70" t="s">
        <v>4184</v>
      </c>
      <c r="D1057" s="70">
        <v>20200217</v>
      </c>
      <c r="E1057" s="71">
        <v>183.3</v>
      </c>
      <c r="F1057" s="70" t="s">
        <v>4298</v>
      </c>
      <c r="G1057" s="70" t="s">
        <v>4180</v>
      </c>
    </row>
    <row r="1058" spans="1:7" ht="39" x14ac:dyDescent="0.25">
      <c r="A1058" s="70" t="s">
        <v>4299</v>
      </c>
      <c r="B1058" s="71">
        <v>90</v>
      </c>
      <c r="C1058" s="70" t="s">
        <v>1969</v>
      </c>
      <c r="D1058" s="70">
        <v>20200217</v>
      </c>
      <c r="E1058" s="71">
        <v>90</v>
      </c>
      <c r="F1058" s="70" t="s">
        <v>4300</v>
      </c>
      <c r="G1058" s="70" t="s">
        <v>4139</v>
      </c>
    </row>
    <row r="1059" spans="1:7" ht="77.25" x14ac:dyDescent="0.25">
      <c r="A1059" s="70" t="s">
        <v>4301</v>
      </c>
      <c r="B1059" s="71">
        <v>866.6</v>
      </c>
      <c r="C1059" s="70" t="s">
        <v>878</v>
      </c>
      <c r="D1059" s="70">
        <v>20200219</v>
      </c>
      <c r="E1059" s="71">
        <v>866.6</v>
      </c>
      <c r="F1059" s="70" t="s">
        <v>4302</v>
      </c>
      <c r="G1059" s="70" t="s">
        <v>4180</v>
      </c>
    </row>
    <row r="1060" spans="1:7" ht="64.5" x14ac:dyDescent="0.25">
      <c r="A1060" s="70" t="s">
        <v>4303</v>
      </c>
      <c r="B1060" s="71">
        <v>21.16</v>
      </c>
      <c r="C1060" s="70" t="s">
        <v>3380</v>
      </c>
      <c r="D1060" s="70">
        <v>20200220</v>
      </c>
      <c r="E1060" s="71">
        <v>21.16</v>
      </c>
      <c r="F1060" s="70" t="s">
        <v>4304</v>
      </c>
      <c r="G1060" s="70" t="s">
        <v>4305</v>
      </c>
    </row>
    <row r="1061" spans="1:7" ht="64.5" x14ac:dyDescent="0.25">
      <c r="A1061" s="70" t="s">
        <v>4306</v>
      </c>
      <c r="B1061" s="71">
        <v>1125.7</v>
      </c>
      <c r="C1061" s="70" t="s">
        <v>1711</v>
      </c>
      <c r="D1061" s="70">
        <v>20200220</v>
      </c>
      <c r="E1061" s="71">
        <v>1125.7</v>
      </c>
      <c r="F1061" s="70" t="s">
        <v>4307</v>
      </c>
      <c r="G1061" s="70" t="s">
        <v>4305</v>
      </c>
    </row>
    <row r="1062" spans="1:7" ht="64.5" x14ac:dyDescent="0.25">
      <c r="A1062" s="70" t="s">
        <v>4308</v>
      </c>
      <c r="B1062" s="71">
        <v>89.04</v>
      </c>
      <c r="C1062" s="70" t="s">
        <v>2291</v>
      </c>
      <c r="D1062" s="70">
        <v>20200220</v>
      </c>
      <c r="E1062" s="71">
        <v>89.04</v>
      </c>
      <c r="F1062" s="70" t="s">
        <v>4309</v>
      </c>
      <c r="G1062" s="70" t="s">
        <v>4305</v>
      </c>
    </row>
    <row r="1063" spans="1:7" ht="64.5" x14ac:dyDescent="0.25">
      <c r="A1063" s="70" t="s">
        <v>4310</v>
      </c>
      <c r="B1063" s="71">
        <v>600</v>
      </c>
      <c r="C1063" s="70" t="s">
        <v>549</v>
      </c>
      <c r="D1063" s="70">
        <v>20200220</v>
      </c>
      <c r="E1063" s="71">
        <v>600</v>
      </c>
      <c r="F1063" s="70" t="s">
        <v>4311</v>
      </c>
      <c r="G1063" s="70" t="s">
        <v>4305</v>
      </c>
    </row>
    <row r="1064" spans="1:7" ht="64.5" x14ac:dyDescent="0.25">
      <c r="A1064" s="70" t="s">
        <v>4312</v>
      </c>
      <c r="B1064" s="71">
        <v>89.04</v>
      </c>
      <c r="C1064" s="70" t="s">
        <v>2548</v>
      </c>
      <c r="D1064" s="70">
        <v>20200225</v>
      </c>
      <c r="E1064" s="71">
        <v>89.04</v>
      </c>
      <c r="F1064" s="70" t="s">
        <v>4313</v>
      </c>
      <c r="G1064" s="70" t="s">
        <v>4305</v>
      </c>
    </row>
    <row r="1065" spans="1:7" ht="64.5" x14ac:dyDescent="0.25">
      <c r="A1065" s="70" t="s">
        <v>4314</v>
      </c>
      <c r="B1065" s="71">
        <v>89.04</v>
      </c>
      <c r="C1065" s="70" t="s">
        <v>3380</v>
      </c>
      <c r="D1065" s="70">
        <v>20200225</v>
      </c>
      <c r="E1065" s="71">
        <v>89.04</v>
      </c>
      <c r="F1065" s="70" t="s">
        <v>4315</v>
      </c>
      <c r="G1065" s="70" t="s">
        <v>4305</v>
      </c>
    </row>
    <row r="1066" spans="1:7" ht="51.75" x14ac:dyDescent="0.25">
      <c r="A1066" s="70" t="s">
        <v>4316</v>
      </c>
      <c r="B1066" s="71">
        <v>211.65</v>
      </c>
      <c r="C1066" s="70" t="s">
        <v>1541</v>
      </c>
      <c r="D1066" s="70">
        <v>20200225</v>
      </c>
      <c r="E1066" s="71">
        <v>211.65</v>
      </c>
      <c r="F1066" s="70" t="s">
        <v>4317</v>
      </c>
      <c r="G1066" s="70" t="s">
        <v>4150</v>
      </c>
    </row>
    <row r="1067" spans="1:7" ht="64.5" x14ac:dyDescent="0.25">
      <c r="A1067" s="70" t="s">
        <v>4318</v>
      </c>
      <c r="B1067" s="71">
        <v>258.2</v>
      </c>
      <c r="C1067" s="70" t="s">
        <v>1541</v>
      </c>
      <c r="D1067" s="70">
        <v>20200225</v>
      </c>
      <c r="E1067" s="71">
        <v>258.2</v>
      </c>
      <c r="F1067" s="70" t="s">
        <v>4319</v>
      </c>
      <c r="G1067" s="70" t="s">
        <v>4150</v>
      </c>
    </row>
    <row r="1068" spans="1:7" ht="90" x14ac:dyDescent="0.25">
      <c r="A1068" s="70" t="s">
        <v>4320</v>
      </c>
      <c r="B1068" s="71">
        <v>2270.44</v>
      </c>
      <c r="C1068" s="70" t="s">
        <v>1925</v>
      </c>
      <c r="D1068" s="70">
        <v>20200227</v>
      </c>
      <c r="E1068" s="71">
        <v>2270.44</v>
      </c>
      <c r="F1068" s="70" t="s">
        <v>4321</v>
      </c>
      <c r="G1068" s="70" t="s">
        <v>4322</v>
      </c>
    </row>
    <row r="1069" spans="1:7" ht="64.5" x14ac:dyDescent="0.25">
      <c r="A1069" s="70" t="s">
        <v>4323</v>
      </c>
      <c r="B1069" s="71">
        <v>890.6</v>
      </c>
      <c r="C1069" s="70" t="s">
        <v>260</v>
      </c>
      <c r="D1069" s="70">
        <v>20200227</v>
      </c>
      <c r="E1069" s="71">
        <v>890.6</v>
      </c>
      <c r="F1069" s="70" t="s">
        <v>4324</v>
      </c>
      <c r="G1069" s="70" t="s">
        <v>4325</v>
      </c>
    </row>
    <row r="1070" spans="1:7" ht="64.5" x14ac:dyDescent="0.25">
      <c r="A1070" s="70" t="s">
        <v>4326</v>
      </c>
      <c r="B1070" s="71">
        <v>50.55</v>
      </c>
      <c r="C1070" s="70" t="s">
        <v>2204</v>
      </c>
      <c r="D1070" s="70">
        <v>20200228</v>
      </c>
      <c r="E1070" s="71">
        <v>50.55</v>
      </c>
      <c r="F1070" s="70" t="s">
        <v>4327</v>
      </c>
      <c r="G1070" s="70" t="s">
        <v>4139</v>
      </c>
    </row>
    <row r="1071" spans="1:7" ht="90" x14ac:dyDescent="0.25">
      <c r="A1071" s="70" t="s">
        <v>4328</v>
      </c>
      <c r="B1071" s="71">
        <v>1280</v>
      </c>
      <c r="C1071" s="70" t="s">
        <v>359</v>
      </c>
      <c r="D1071" s="70">
        <v>20200101</v>
      </c>
      <c r="E1071" s="71">
        <v>1280</v>
      </c>
      <c r="F1071" s="70" t="s">
        <v>2134</v>
      </c>
      <c r="G1071" s="70" t="s">
        <v>4329</v>
      </c>
    </row>
    <row r="1072" spans="1:7" ht="64.5" x14ac:dyDescent="0.25">
      <c r="A1072" s="70" t="s">
        <v>4330</v>
      </c>
      <c r="B1072" s="71">
        <v>111.65</v>
      </c>
      <c r="C1072" s="70" t="s">
        <v>2014</v>
      </c>
      <c r="D1072" s="70">
        <v>20200304</v>
      </c>
      <c r="E1072" s="71">
        <v>111.65</v>
      </c>
      <c r="F1072" s="70" t="s">
        <v>4331</v>
      </c>
      <c r="G1072" s="70" t="s">
        <v>4139</v>
      </c>
    </row>
    <row r="1073" spans="1:7" ht="51.75" x14ac:dyDescent="0.25">
      <c r="A1073" s="70" t="s">
        <v>4332</v>
      </c>
      <c r="B1073" s="71">
        <v>2002.76</v>
      </c>
      <c r="C1073" s="70" t="s">
        <v>297</v>
      </c>
      <c r="D1073" s="70">
        <v>20200304</v>
      </c>
      <c r="E1073" s="71">
        <v>2002.76</v>
      </c>
      <c r="F1073" s="70" t="s">
        <v>4333</v>
      </c>
      <c r="G1073" s="70" t="s">
        <v>4334</v>
      </c>
    </row>
    <row r="1074" spans="1:7" ht="51.75" x14ac:dyDescent="0.25">
      <c r="A1074" s="70" t="s">
        <v>4335</v>
      </c>
      <c r="B1074" s="71">
        <v>3993.54</v>
      </c>
      <c r="C1074" s="70" t="s">
        <v>297</v>
      </c>
      <c r="D1074" s="70">
        <v>20200304</v>
      </c>
      <c r="E1074" s="71">
        <v>3993.54</v>
      </c>
      <c r="F1074" s="70" t="s">
        <v>4336</v>
      </c>
      <c r="G1074" s="70" t="s">
        <v>4337</v>
      </c>
    </row>
    <row r="1075" spans="1:7" ht="90" x14ac:dyDescent="0.25">
      <c r="A1075" s="70" t="s">
        <v>4338</v>
      </c>
      <c r="B1075" s="71">
        <v>189.59</v>
      </c>
      <c r="C1075" s="70" t="s">
        <v>4339</v>
      </c>
      <c r="D1075" s="70">
        <v>20200305</v>
      </c>
      <c r="E1075" s="71">
        <v>29.28</v>
      </c>
      <c r="F1075" s="70" t="s">
        <v>4340</v>
      </c>
      <c r="G1075" s="70" t="s">
        <v>4341</v>
      </c>
    </row>
    <row r="1076" spans="1:7" ht="51.75" x14ac:dyDescent="0.25">
      <c r="A1076" s="70" t="s">
        <v>4342</v>
      </c>
      <c r="B1076" s="71">
        <v>61.1</v>
      </c>
      <c r="C1076" s="70" t="s">
        <v>1573</v>
      </c>
      <c r="D1076" s="70">
        <v>20200306</v>
      </c>
      <c r="E1076" s="71">
        <v>61.1</v>
      </c>
      <c r="F1076" s="70" t="s">
        <v>4343</v>
      </c>
      <c r="G1076" s="70" t="s">
        <v>4305</v>
      </c>
    </row>
    <row r="1077" spans="1:7" ht="102.75" x14ac:dyDescent="0.25">
      <c r="A1077" s="70" t="s">
        <v>4344</v>
      </c>
      <c r="B1077" s="71">
        <v>34160</v>
      </c>
      <c r="C1077" s="70" t="s">
        <v>4345</v>
      </c>
      <c r="D1077" s="70">
        <v>20200309</v>
      </c>
      <c r="E1077" s="71">
        <v>1586</v>
      </c>
      <c r="F1077" s="70" t="s">
        <v>4346</v>
      </c>
      <c r="G1077" s="70" t="s">
        <v>4347</v>
      </c>
    </row>
    <row r="1078" spans="1:7" ht="51.75" x14ac:dyDescent="0.25">
      <c r="A1078" s="70" t="s">
        <v>4348</v>
      </c>
      <c r="B1078" s="71">
        <v>1024.92</v>
      </c>
      <c r="C1078" s="70" t="s">
        <v>4349</v>
      </c>
      <c r="D1078" s="70">
        <v>20200310</v>
      </c>
      <c r="E1078" s="71">
        <v>1024.92</v>
      </c>
      <c r="F1078" s="70" t="s">
        <v>4350</v>
      </c>
      <c r="G1078" s="70" t="s">
        <v>4351</v>
      </c>
    </row>
    <row r="1079" spans="1:7" ht="39" x14ac:dyDescent="0.25">
      <c r="A1079" s="70" t="s">
        <v>4352</v>
      </c>
      <c r="B1079" s="71">
        <v>311</v>
      </c>
      <c r="C1079" s="70" t="s">
        <v>4349</v>
      </c>
      <c r="D1079" s="70">
        <v>20200310</v>
      </c>
      <c r="E1079" s="71">
        <v>311</v>
      </c>
      <c r="F1079" s="70" t="s">
        <v>4353</v>
      </c>
      <c r="G1079" s="70" t="s">
        <v>4351</v>
      </c>
    </row>
    <row r="1080" spans="1:7" ht="39" x14ac:dyDescent="0.25">
      <c r="A1080" s="70" t="s">
        <v>4354</v>
      </c>
      <c r="B1080" s="71">
        <v>1354.51</v>
      </c>
      <c r="C1080" s="70" t="s">
        <v>4349</v>
      </c>
      <c r="D1080" s="70">
        <v>20200310</v>
      </c>
      <c r="E1080" s="71">
        <v>1354.51</v>
      </c>
      <c r="F1080" s="70" t="s">
        <v>4355</v>
      </c>
      <c r="G1080" s="70" t="s">
        <v>4351</v>
      </c>
    </row>
    <row r="1081" spans="1:7" ht="51.75" x14ac:dyDescent="0.25">
      <c r="A1081" s="70" t="s">
        <v>4356</v>
      </c>
      <c r="B1081" s="71">
        <v>13876.26</v>
      </c>
      <c r="C1081" s="70" t="s">
        <v>344</v>
      </c>
      <c r="D1081" s="70">
        <v>20200101</v>
      </c>
      <c r="E1081" s="71">
        <v>13876.26</v>
      </c>
      <c r="F1081" s="70" t="s">
        <v>4357</v>
      </c>
      <c r="G1081" s="70" t="s">
        <v>4358</v>
      </c>
    </row>
    <row r="1082" spans="1:7" ht="39" x14ac:dyDescent="0.25">
      <c r="A1082" s="70" t="s">
        <v>4359</v>
      </c>
      <c r="B1082" s="71">
        <v>12519.12</v>
      </c>
      <c r="C1082" s="70" t="s">
        <v>348</v>
      </c>
      <c r="D1082" s="70">
        <v>20200101</v>
      </c>
      <c r="E1082" s="71">
        <v>12519.12</v>
      </c>
      <c r="F1082" s="70" t="s">
        <v>4360</v>
      </c>
      <c r="G1082" s="70" t="s">
        <v>4361</v>
      </c>
    </row>
    <row r="1083" spans="1:7" ht="39" x14ac:dyDescent="0.25">
      <c r="A1083" s="70" t="s">
        <v>4362</v>
      </c>
      <c r="B1083" s="71">
        <v>1464</v>
      </c>
      <c r="C1083" s="70" t="s">
        <v>355</v>
      </c>
      <c r="D1083" s="70">
        <v>20200101</v>
      </c>
      <c r="E1083" s="71">
        <v>1464</v>
      </c>
      <c r="F1083" s="70" t="s">
        <v>4363</v>
      </c>
      <c r="G1083" s="70" t="s">
        <v>4364</v>
      </c>
    </row>
    <row r="1084" spans="1:7" ht="39" x14ac:dyDescent="0.25">
      <c r="A1084" s="70" t="s">
        <v>4365</v>
      </c>
      <c r="B1084" s="71">
        <v>3712.66</v>
      </c>
      <c r="C1084" s="70" t="s">
        <v>348</v>
      </c>
      <c r="D1084" s="70">
        <v>20200101</v>
      </c>
      <c r="E1084" s="71">
        <v>3712.66</v>
      </c>
      <c r="F1084" s="70" t="s">
        <v>4366</v>
      </c>
      <c r="G1084" s="70" t="s">
        <v>4367</v>
      </c>
    </row>
    <row r="1085" spans="1:7" ht="51.75" x14ac:dyDescent="0.25">
      <c r="A1085" s="70" t="s">
        <v>4368</v>
      </c>
      <c r="B1085" s="71">
        <v>844.5</v>
      </c>
      <c r="C1085" s="70" t="s">
        <v>359</v>
      </c>
      <c r="D1085" s="70">
        <v>20200101</v>
      </c>
      <c r="E1085" s="71">
        <v>844.5</v>
      </c>
      <c r="F1085" s="70" t="s">
        <v>4369</v>
      </c>
      <c r="G1085" s="70" t="s">
        <v>4370</v>
      </c>
    </row>
    <row r="1086" spans="1:7" ht="51.75" x14ac:dyDescent="0.25">
      <c r="A1086" s="70" t="s">
        <v>4371</v>
      </c>
      <c r="B1086" s="71">
        <v>4455.74</v>
      </c>
      <c r="C1086" s="70" t="s">
        <v>325</v>
      </c>
      <c r="D1086" s="70">
        <v>20200101</v>
      </c>
      <c r="E1086" s="71">
        <v>4455.74</v>
      </c>
      <c r="F1086" s="70" t="s">
        <v>4372</v>
      </c>
      <c r="G1086" s="70" t="s">
        <v>4373</v>
      </c>
    </row>
    <row r="1087" spans="1:7" ht="39" x14ac:dyDescent="0.25">
      <c r="A1087" s="70" t="s">
        <v>4374</v>
      </c>
      <c r="B1087" s="71">
        <v>1096.2</v>
      </c>
      <c r="C1087" s="70" t="s">
        <v>348</v>
      </c>
      <c r="D1087" s="70">
        <v>20200101</v>
      </c>
      <c r="E1087" s="71">
        <v>1096.2</v>
      </c>
      <c r="F1087" s="70" t="s">
        <v>4360</v>
      </c>
      <c r="G1087" s="70" t="s">
        <v>4375</v>
      </c>
    </row>
    <row r="1088" spans="1:7" ht="39" x14ac:dyDescent="0.25">
      <c r="A1088" s="70" t="s">
        <v>4376</v>
      </c>
      <c r="B1088" s="71">
        <v>1268.18</v>
      </c>
      <c r="C1088" s="70" t="s">
        <v>348</v>
      </c>
      <c r="D1088" s="70">
        <v>20200101</v>
      </c>
      <c r="E1088" s="71">
        <v>1268.18</v>
      </c>
      <c r="F1088" s="70" t="s">
        <v>4366</v>
      </c>
      <c r="G1088" s="70" t="s">
        <v>4377</v>
      </c>
    </row>
    <row r="1089" spans="1:7" ht="51.75" x14ac:dyDescent="0.25">
      <c r="A1089" s="70" t="s">
        <v>4378</v>
      </c>
      <c r="B1089" s="71">
        <v>74.19</v>
      </c>
      <c r="C1089" s="70" t="s">
        <v>359</v>
      </c>
      <c r="D1089" s="70">
        <v>20200101</v>
      </c>
      <c r="E1089" s="71">
        <v>74.19</v>
      </c>
      <c r="F1089" s="70" t="s">
        <v>4369</v>
      </c>
      <c r="G1089" s="70" t="s">
        <v>4379</v>
      </c>
    </row>
    <row r="1090" spans="1:7" ht="51.75" x14ac:dyDescent="0.25">
      <c r="A1090" s="70" t="s">
        <v>4380</v>
      </c>
      <c r="B1090" s="71">
        <v>385.44</v>
      </c>
      <c r="C1090" s="70" t="s">
        <v>325</v>
      </c>
      <c r="D1090" s="70">
        <v>20200101</v>
      </c>
      <c r="E1090" s="71">
        <v>385.44</v>
      </c>
      <c r="F1090" s="70" t="s">
        <v>4372</v>
      </c>
      <c r="G1090" s="70" t="s">
        <v>4381</v>
      </c>
    </row>
    <row r="1091" spans="1:7" ht="51.75" x14ac:dyDescent="0.25">
      <c r="A1091" s="70" t="s">
        <v>4382</v>
      </c>
      <c r="B1091" s="71">
        <v>713.65</v>
      </c>
      <c r="C1091" s="70" t="s">
        <v>344</v>
      </c>
      <c r="D1091" s="70">
        <v>20200101</v>
      </c>
      <c r="E1091" s="71">
        <v>713.65</v>
      </c>
      <c r="F1091" s="70" t="s">
        <v>4357</v>
      </c>
      <c r="G1091" s="70" t="s">
        <v>4383</v>
      </c>
    </row>
    <row r="1092" spans="1:7" ht="39" x14ac:dyDescent="0.25">
      <c r="A1092" s="70" t="s">
        <v>4384</v>
      </c>
      <c r="B1092" s="71">
        <v>2965.04</v>
      </c>
      <c r="C1092" s="70" t="s">
        <v>348</v>
      </c>
      <c r="D1092" s="70">
        <v>20200101</v>
      </c>
      <c r="E1092" s="71">
        <v>2965.04</v>
      </c>
      <c r="F1092" s="70" t="s">
        <v>4360</v>
      </c>
      <c r="G1092" s="70" t="s">
        <v>4385</v>
      </c>
    </row>
    <row r="1093" spans="1:7" ht="39" x14ac:dyDescent="0.25">
      <c r="A1093" s="70" t="s">
        <v>4386</v>
      </c>
      <c r="B1093" s="71">
        <v>6615.8</v>
      </c>
      <c r="C1093" s="70" t="s">
        <v>348</v>
      </c>
      <c r="D1093" s="70">
        <v>20200101</v>
      </c>
      <c r="E1093" s="71">
        <v>6615.8</v>
      </c>
      <c r="F1093" s="70" t="s">
        <v>4366</v>
      </c>
      <c r="G1093" s="70" t="s">
        <v>4387</v>
      </c>
    </row>
    <row r="1094" spans="1:7" ht="51.75" x14ac:dyDescent="0.25">
      <c r="A1094" s="70" t="s">
        <v>4388</v>
      </c>
      <c r="B1094" s="71">
        <v>213</v>
      </c>
      <c r="C1094" s="70" t="s">
        <v>359</v>
      </c>
      <c r="D1094" s="70">
        <v>20200101</v>
      </c>
      <c r="E1094" s="71">
        <v>213</v>
      </c>
      <c r="F1094" s="70" t="s">
        <v>4369</v>
      </c>
      <c r="G1094" s="70" t="s">
        <v>4389</v>
      </c>
    </row>
    <row r="1095" spans="1:7" ht="51.75" x14ac:dyDescent="0.25">
      <c r="A1095" s="70" t="s">
        <v>4390</v>
      </c>
      <c r="B1095" s="71">
        <v>162.26</v>
      </c>
      <c r="C1095" s="70" t="s">
        <v>325</v>
      </c>
      <c r="D1095" s="70">
        <v>20200101</v>
      </c>
      <c r="E1095" s="71">
        <v>162.26</v>
      </c>
      <c r="F1095" s="70" t="s">
        <v>4372</v>
      </c>
      <c r="G1095" s="70" t="s">
        <v>4391</v>
      </c>
    </row>
    <row r="1096" spans="1:7" ht="64.5" x14ac:dyDescent="0.25">
      <c r="A1096" s="70" t="s">
        <v>4392</v>
      </c>
      <c r="B1096" s="71">
        <v>109.7</v>
      </c>
      <c r="C1096" s="70" t="s">
        <v>1599</v>
      </c>
      <c r="D1096" s="70">
        <v>20200317</v>
      </c>
      <c r="E1096" s="71">
        <v>109.7</v>
      </c>
      <c r="F1096" s="70" t="s">
        <v>4393</v>
      </c>
      <c r="G1096" s="70" t="s">
        <v>4394</v>
      </c>
    </row>
    <row r="1097" spans="1:7" ht="51.75" x14ac:dyDescent="0.25">
      <c r="A1097" s="70" t="s">
        <v>4395</v>
      </c>
      <c r="B1097" s="71">
        <v>37454.6</v>
      </c>
      <c r="C1097" s="70" t="s">
        <v>566</v>
      </c>
      <c r="D1097" s="70">
        <v>20200324</v>
      </c>
      <c r="E1097" s="71">
        <v>4087.6</v>
      </c>
      <c r="F1097" s="70" t="s">
        <v>4396</v>
      </c>
      <c r="G1097" s="70" t="s">
        <v>4397</v>
      </c>
    </row>
    <row r="1098" spans="1:7" ht="90" x14ac:dyDescent="0.25">
      <c r="A1098" s="70" t="s">
        <v>4398</v>
      </c>
      <c r="B1098" s="71">
        <v>59290</v>
      </c>
      <c r="C1098" s="70" t="s">
        <v>2190</v>
      </c>
      <c r="D1098" s="70">
        <v>20200409</v>
      </c>
      <c r="E1098" s="71">
        <v>21850</v>
      </c>
      <c r="F1098" s="70" t="s">
        <v>4399</v>
      </c>
      <c r="G1098" s="70" t="s">
        <v>4400</v>
      </c>
    </row>
    <row r="1099" spans="1:7" ht="90" x14ac:dyDescent="0.25">
      <c r="A1099" s="70" t="s">
        <v>4401</v>
      </c>
      <c r="B1099" s="71">
        <v>12409.5</v>
      </c>
      <c r="C1099" s="70" t="s">
        <v>1051</v>
      </c>
      <c r="D1099" s="70">
        <v>20200423</v>
      </c>
      <c r="E1099" s="71">
        <v>5301.24</v>
      </c>
      <c r="F1099" s="70" t="s">
        <v>4402</v>
      </c>
      <c r="G1099" s="70" t="s">
        <v>4403</v>
      </c>
    </row>
    <row r="1100" spans="1:7" ht="90" x14ac:dyDescent="0.25">
      <c r="A1100" s="70" t="s">
        <v>4404</v>
      </c>
      <c r="B1100" s="71">
        <v>579.45000000000005</v>
      </c>
      <c r="C1100" s="70" t="s">
        <v>632</v>
      </c>
      <c r="D1100" s="70">
        <v>20200429</v>
      </c>
      <c r="E1100" s="71">
        <v>579.45000000000005</v>
      </c>
      <c r="F1100" s="70" t="s">
        <v>633</v>
      </c>
      <c r="G1100" s="70" t="s">
        <v>4405</v>
      </c>
    </row>
    <row r="1101" spans="1:7" ht="64.5" x14ac:dyDescent="0.25">
      <c r="A1101" s="70" t="s">
        <v>4406</v>
      </c>
      <c r="B1101" s="71">
        <v>523.37</v>
      </c>
      <c r="C1101" s="70" t="s">
        <v>462</v>
      </c>
      <c r="D1101" s="70">
        <v>20200429</v>
      </c>
      <c r="E1101" s="71">
        <v>523.37</v>
      </c>
      <c r="F1101" s="70" t="s">
        <v>4407</v>
      </c>
      <c r="G1101" s="70" t="s">
        <v>4408</v>
      </c>
    </row>
    <row r="1102" spans="1:7" ht="64.5" x14ac:dyDescent="0.25">
      <c r="A1102" s="70" t="s">
        <v>4409</v>
      </c>
      <c r="B1102" s="71">
        <v>716.13</v>
      </c>
      <c r="C1102" s="70" t="s">
        <v>1428</v>
      </c>
      <c r="D1102" s="70">
        <v>20200429</v>
      </c>
      <c r="E1102" s="71">
        <v>181.48</v>
      </c>
      <c r="F1102" s="70" t="s">
        <v>4410</v>
      </c>
      <c r="G1102" s="70" t="s">
        <v>4411</v>
      </c>
    </row>
    <row r="1103" spans="1:7" ht="64.5" x14ac:dyDescent="0.25">
      <c r="A1103" s="70" t="s">
        <v>4412</v>
      </c>
      <c r="B1103" s="71">
        <v>1215.29</v>
      </c>
      <c r="C1103" s="70" t="s">
        <v>672</v>
      </c>
      <c r="D1103" s="70">
        <v>20200101</v>
      </c>
      <c r="E1103" s="71">
        <v>1215.29</v>
      </c>
      <c r="F1103" s="70" t="s">
        <v>673</v>
      </c>
      <c r="G1103" s="70" t="s">
        <v>4413</v>
      </c>
    </row>
    <row r="1104" spans="1:7" ht="90" x14ac:dyDescent="0.25">
      <c r="A1104" s="70" t="s">
        <v>4414</v>
      </c>
      <c r="B1104" s="71">
        <v>730.78</v>
      </c>
      <c r="C1104" s="70" t="s">
        <v>857</v>
      </c>
      <c r="D1104" s="70">
        <v>20200101</v>
      </c>
      <c r="E1104" s="71">
        <v>730.78</v>
      </c>
      <c r="F1104" s="70" t="s">
        <v>3371</v>
      </c>
      <c r="G1104" s="70" t="s">
        <v>4415</v>
      </c>
    </row>
    <row r="1105" spans="1:7" ht="64.5" x14ac:dyDescent="0.25">
      <c r="A1105" s="70" t="s">
        <v>4416</v>
      </c>
      <c r="B1105" s="71">
        <v>209</v>
      </c>
      <c r="C1105" s="70" t="s">
        <v>4417</v>
      </c>
      <c r="D1105" s="70">
        <v>20200528</v>
      </c>
      <c r="E1105" s="71">
        <v>209</v>
      </c>
      <c r="F1105" s="70" t="s">
        <v>4418</v>
      </c>
      <c r="G1105" s="70" t="s">
        <v>4419</v>
      </c>
    </row>
    <row r="1106" spans="1:7" ht="51.75" x14ac:dyDescent="0.25">
      <c r="A1106" s="70" t="s">
        <v>4420</v>
      </c>
      <c r="B1106" s="71">
        <v>4301.91</v>
      </c>
      <c r="C1106" s="70" t="s">
        <v>2374</v>
      </c>
      <c r="D1106" s="70">
        <v>20200701</v>
      </c>
      <c r="E1106" s="71">
        <v>4301.91</v>
      </c>
      <c r="F1106" s="70" t="s">
        <v>4421</v>
      </c>
      <c r="G1106" s="70" t="s">
        <v>4422</v>
      </c>
    </row>
    <row r="1107" spans="1:7" ht="51.75" x14ac:dyDescent="0.25">
      <c r="A1107" s="70" t="s">
        <v>4423</v>
      </c>
      <c r="B1107" s="71">
        <v>1582.82</v>
      </c>
      <c r="C1107" s="70" t="s">
        <v>4424</v>
      </c>
      <c r="D1107" s="70">
        <v>20200701</v>
      </c>
      <c r="E1107" s="71">
        <v>1582.82</v>
      </c>
      <c r="F1107" s="70" t="s">
        <v>4425</v>
      </c>
      <c r="G1107" s="70" t="s">
        <v>4426</v>
      </c>
    </row>
    <row r="1108" spans="1:7" ht="39" x14ac:dyDescent="0.25">
      <c r="A1108" s="70" t="s">
        <v>4427</v>
      </c>
      <c r="B1108" s="71">
        <v>4248.34</v>
      </c>
      <c r="C1108" s="70" t="s">
        <v>359</v>
      </c>
      <c r="D1108" s="70">
        <v>20200701</v>
      </c>
      <c r="E1108" s="71">
        <v>4248.34</v>
      </c>
      <c r="F1108" s="70" t="s">
        <v>4428</v>
      </c>
      <c r="G1108" s="70" t="s">
        <v>4429</v>
      </c>
    </row>
    <row r="1109" spans="1:7" ht="39" x14ac:dyDescent="0.25">
      <c r="A1109" s="70" t="s">
        <v>4430</v>
      </c>
      <c r="B1109" s="71">
        <v>137</v>
      </c>
      <c r="C1109" s="70" t="s">
        <v>325</v>
      </c>
      <c r="D1109" s="70">
        <v>20200701</v>
      </c>
      <c r="E1109" s="71">
        <v>137</v>
      </c>
      <c r="F1109" s="70" t="s">
        <v>4431</v>
      </c>
      <c r="G1109" s="70" t="s">
        <v>4432</v>
      </c>
    </row>
    <row r="1110" spans="1:7" ht="39" x14ac:dyDescent="0.25">
      <c r="A1110" s="70" t="s">
        <v>4433</v>
      </c>
      <c r="B1110" s="71">
        <v>522</v>
      </c>
      <c r="C1110" s="70" t="s">
        <v>325</v>
      </c>
      <c r="D1110" s="70">
        <v>20200701</v>
      </c>
      <c r="E1110" s="71">
        <v>522</v>
      </c>
      <c r="F1110" s="70" t="s">
        <v>4434</v>
      </c>
      <c r="G1110" s="70" t="s">
        <v>4432</v>
      </c>
    </row>
    <row r="1111" spans="1:7" ht="39" x14ac:dyDescent="0.25">
      <c r="A1111" s="70" t="s">
        <v>4435</v>
      </c>
      <c r="B1111" s="71">
        <v>631.22</v>
      </c>
      <c r="C1111" s="70" t="s">
        <v>325</v>
      </c>
      <c r="D1111" s="70">
        <v>20200701</v>
      </c>
      <c r="E1111" s="71">
        <v>631.22</v>
      </c>
      <c r="F1111" s="70" t="s">
        <v>4436</v>
      </c>
      <c r="G1111" s="70" t="s">
        <v>4432</v>
      </c>
    </row>
    <row r="1112" spans="1:7" ht="90" x14ac:dyDescent="0.25">
      <c r="A1112" s="70" t="s">
        <v>4437</v>
      </c>
      <c r="B1112" s="71">
        <v>73.2</v>
      </c>
      <c r="C1112" s="70" t="s">
        <v>4438</v>
      </c>
      <c r="D1112" s="70">
        <v>20200703</v>
      </c>
      <c r="E1112" s="71">
        <v>73.2</v>
      </c>
      <c r="F1112" s="70" t="s">
        <v>4439</v>
      </c>
      <c r="G1112" s="70" t="s">
        <v>4440</v>
      </c>
    </row>
    <row r="1113" spans="1:7" ht="51.75" x14ac:dyDescent="0.25">
      <c r="A1113" s="70" t="s">
        <v>4441</v>
      </c>
      <c r="B1113" s="71">
        <v>316.82</v>
      </c>
      <c r="C1113" s="70" t="s">
        <v>1969</v>
      </c>
      <c r="D1113" s="70">
        <v>20200708</v>
      </c>
      <c r="E1113" s="71">
        <v>316.82</v>
      </c>
      <c r="F1113" s="70" t="s">
        <v>4442</v>
      </c>
      <c r="G1113" s="70" t="s">
        <v>4150</v>
      </c>
    </row>
    <row r="1114" spans="1:7" ht="64.5" x14ac:dyDescent="0.25">
      <c r="A1114" s="70" t="s">
        <v>4443</v>
      </c>
      <c r="B1114" s="71">
        <v>116.2</v>
      </c>
      <c r="C1114" s="70" t="s">
        <v>2392</v>
      </c>
      <c r="D1114" s="70">
        <v>20200708</v>
      </c>
      <c r="E1114" s="71">
        <v>116.2</v>
      </c>
      <c r="F1114" s="70" t="s">
        <v>4444</v>
      </c>
      <c r="G1114" s="70" t="s">
        <v>4150</v>
      </c>
    </row>
    <row r="1115" spans="1:7" ht="77.25" x14ac:dyDescent="0.25">
      <c r="A1115" s="70" t="s">
        <v>4445</v>
      </c>
      <c r="B1115" s="71">
        <v>118.1</v>
      </c>
      <c r="C1115" s="70" t="s">
        <v>1541</v>
      </c>
      <c r="D1115" s="70">
        <v>20200713</v>
      </c>
      <c r="E1115" s="71">
        <v>118.1</v>
      </c>
      <c r="F1115" s="70" t="s">
        <v>4446</v>
      </c>
      <c r="G1115" s="70" t="s">
        <v>4150</v>
      </c>
    </row>
    <row r="1116" spans="1:7" ht="64.5" x14ac:dyDescent="0.25">
      <c r="A1116" s="70" t="s">
        <v>4447</v>
      </c>
      <c r="B1116" s="71">
        <v>242.8</v>
      </c>
      <c r="C1116" s="70" t="s">
        <v>1541</v>
      </c>
      <c r="D1116" s="70">
        <v>20200713</v>
      </c>
      <c r="E1116" s="71">
        <v>242.8</v>
      </c>
      <c r="F1116" s="70" t="s">
        <v>4448</v>
      </c>
      <c r="G1116" s="70" t="s">
        <v>4150</v>
      </c>
    </row>
    <row r="1117" spans="1:7" ht="64.5" x14ac:dyDescent="0.25">
      <c r="A1117" s="70" t="s">
        <v>4449</v>
      </c>
      <c r="B1117" s="71">
        <v>158.65</v>
      </c>
      <c r="C1117" s="70" t="s">
        <v>1541</v>
      </c>
      <c r="D1117" s="70">
        <v>20200713</v>
      </c>
      <c r="E1117" s="71">
        <v>158.65</v>
      </c>
      <c r="F1117" s="70" t="s">
        <v>4450</v>
      </c>
      <c r="G1117" s="70" t="s">
        <v>4150</v>
      </c>
    </row>
    <row r="1118" spans="1:7" ht="64.5" x14ac:dyDescent="0.25">
      <c r="A1118" s="70" t="s">
        <v>4451</v>
      </c>
      <c r="B1118" s="71">
        <v>2900</v>
      </c>
      <c r="C1118" s="70" t="s">
        <v>1711</v>
      </c>
      <c r="D1118" s="70">
        <v>20200717</v>
      </c>
      <c r="E1118" s="71">
        <v>2900</v>
      </c>
      <c r="F1118" s="70" t="s">
        <v>4452</v>
      </c>
      <c r="G1118" s="70" t="s">
        <v>4453</v>
      </c>
    </row>
    <row r="1119" spans="1:7" ht="39" x14ac:dyDescent="0.25">
      <c r="A1119" s="70" t="s">
        <v>4454</v>
      </c>
      <c r="B1119" s="71">
        <v>276.2</v>
      </c>
      <c r="C1119" s="70" t="s">
        <v>1541</v>
      </c>
      <c r="D1119" s="70">
        <v>20200720</v>
      </c>
      <c r="E1119" s="71">
        <v>138.82</v>
      </c>
      <c r="F1119" s="70" t="s">
        <v>4455</v>
      </c>
      <c r="G1119" s="70" t="s">
        <v>4150</v>
      </c>
    </row>
    <row r="1120" spans="1:7" ht="64.5" x14ac:dyDescent="0.25">
      <c r="A1120" s="70" t="s">
        <v>4456</v>
      </c>
      <c r="B1120" s="71">
        <v>303.3</v>
      </c>
      <c r="C1120" s="70" t="s">
        <v>1541</v>
      </c>
      <c r="D1120" s="70">
        <v>20200728</v>
      </c>
      <c r="E1120" s="71">
        <v>303.3</v>
      </c>
      <c r="F1120" s="70" t="s">
        <v>4457</v>
      </c>
      <c r="G1120" s="70" t="s">
        <v>4150</v>
      </c>
    </row>
    <row r="1121" spans="1:7" ht="90" x14ac:dyDescent="0.25">
      <c r="A1121" s="70" t="s">
        <v>4458</v>
      </c>
      <c r="B1121" s="71">
        <v>24336</v>
      </c>
      <c r="C1121" s="70" t="s">
        <v>1051</v>
      </c>
      <c r="D1121" s="70">
        <v>20200805</v>
      </c>
      <c r="E1121" s="71">
        <v>624</v>
      </c>
      <c r="F1121" s="70" t="s">
        <v>4459</v>
      </c>
      <c r="G1121" s="70" t="s">
        <v>4460</v>
      </c>
    </row>
    <row r="1122" spans="1:7" ht="51.75" x14ac:dyDescent="0.25">
      <c r="A1122" s="70" t="s">
        <v>4461</v>
      </c>
      <c r="B1122" s="71">
        <v>1683.6</v>
      </c>
      <c r="C1122" s="70" t="s">
        <v>582</v>
      </c>
      <c r="D1122" s="70">
        <v>20200101</v>
      </c>
      <c r="E1122" s="71">
        <v>1683.6</v>
      </c>
      <c r="F1122" s="70" t="s">
        <v>4462</v>
      </c>
      <c r="G1122" s="70" t="s">
        <v>4322</v>
      </c>
    </row>
    <row r="1123" spans="1:7" ht="77.25" x14ac:dyDescent="0.25">
      <c r="A1123" s="70" t="s">
        <v>4463</v>
      </c>
      <c r="B1123" s="71">
        <v>92.95</v>
      </c>
      <c r="C1123" s="70" t="s">
        <v>3171</v>
      </c>
      <c r="D1123" s="70">
        <v>20200901</v>
      </c>
      <c r="E1123" s="71">
        <v>92.95</v>
      </c>
      <c r="F1123" s="70" t="s">
        <v>4464</v>
      </c>
      <c r="G1123" s="70" t="s">
        <v>4139</v>
      </c>
    </row>
    <row r="1124" spans="1:7" ht="77.25" x14ac:dyDescent="0.25">
      <c r="A1124" s="70" t="s">
        <v>4465</v>
      </c>
      <c r="B1124" s="71">
        <v>250.25</v>
      </c>
      <c r="C1124" s="70" t="s">
        <v>386</v>
      </c>
      <c r="D1124" s="70">
        <v>20200902</v>
      </c>
      <c r="E1124" s="71">
        <v>250.25</v>
      </c>
      <c r="F1124" s="70" t="s">
        <v>4466</v>
      </c>
      <c r="G1124" s="70" t="s">
        <v>4139</v>
      </c>
    </row>
    <row r="1125" spans="1:7" ht="77.25" x14ac:dyDescent="0.25">
      <c r="A1125" s="70" t="s">
        <v>4467</v>
      </c>
      <c r="B1125" s="71">
        <v>79.89</v>
      </c>
      <c r="C1125" s="70" t="s">
        <v>4468</v>
      </c>
      <c r="D1125" s="70">
        <v>20200904</v>
      </c>
      <c r="E1125" s="71">
        <v>79.89</v>
      </c>
      <c r="F1125" s="70" t="s">
        <v>4469</v>
      </c>
      <c r="G1125" s="70" t="s">
        <v>4150</v>
      </c>
    </row>
    <row r="1126" spans="1:7" ht="77.25" x14ac:dyDescent="0.25">
      <c r="A1126" s="70" t="s">
        <v>4470</v>
      </c>
      <c r="B1126" s="71">
        <v>139.25</v>
      </c>
      <c r="C1126" s="70" t="s">
        <v>1541</v>
      </c>
      <c r="D1126" s="70">
        <v>20200904</v>
      </c>
      <c r="E1126" s="71">
        <v>139.25</v>
      </c>
      <c r="F1126" s="70" t="s">
        <v>4471</v>
      </c>
      <c r="G1126" s="70" t="s">
        <v>4150</v>
      </c>
    </row>
    <row r="1127" spans="1:7" ht="90" x14ac:dyDescent="0.25">
      <c r="A1127" s="70" t="s">
        <v>4472</v>
      </c>
      <c r="B1127" s="71">
        <v>220.19</v>
      </c>
      <c r="C1127" s="70" t="s">
        <v>359</v>
      </c>
      <c r="D1127" s="70">
        <v>20200904</v>
      </c>
      <c r="E1127" s="71">
        <v>220.19</v>
      </c>
      <c r="F1127" s="70" t="s">
        <v>4473</v>
      </c>
      <c r="G1127" s="70" t="s">
        <v>4474</v>
      </c>
    </row>
    <row r="1128" spans="1:7" ht="90" x14ac:dyDescent="0.25">
      <c r="A1128" s="70" t="s">
        <v>4475</v>
      </c>
      <c r="B1128" s="71">
        <v>8.83</v>
      </c>
      <c r="C1128" s="70" t="s">
        <v>355</v>
      </c>
      <c r="D1128" s="70">
        <v>20200904</v>
      </c>
      <c r="E1128" s="71">
        <v>8.83</v>
      </c>
      <c r="F1128" s="70" t="s">
        <v>4476</v>
      </c>
      <c r="G1128" s="70" t="s">
        <v>4477</v>
      </c>
    </row>
    <row r="1129" spans="1:7" ht="90" x14ac:dyDescent="0.25">
      <c r="A1129" s="70" t="s">
        <v>4478</v>
      </c>
      <c r="B1129" s="71">
        <v>3227.83</v>
      </c>
      <c r="C1129" s="70" t="s">
        <v>736</v>
      </c>
      <c r="D1129" s="70">
        <v>20200904</v>
      </c>
      <c r="E1129" s="71">
        <v>3227.83</v>
      </c>
      <c r="F1129" s="70" t="s">
        <v>4479</v>
      </c>
      <c r="G1129" s="70" t="s">
        <v>4480</v>
      </c>
    </row>
    <row r="1130" spans="1:7" ht="90" x14ac:dyDescent="0.25">
      <c r="A1130" s="70" t="s">
        <v>4481</v>
      </c>
      <c r="B1130" s="71">
        <v>736.67</v>
      </c>
      <c r="C1130" s="70" t="s">
        <v>359</v>
      </c>
      <c r="D1130" s="70">
        <v>20200904</v>
      </c>
      <c r="E1130" s="71">
        <v>736.67</v>
      </c>
      <c r="F1130" s="70" t="s">
        <v>4482</v>
      </c>
      <c r="G1130" s="70" t="s">
        <v>4474</v>
      </c>
    </row>
    <row r="1131" spans="1:7" ht="90" x14ac:dyDescent="0.25">
      <c r="A1131" s="70" t="s">
        <v>4483</v>
      </c>
      <c r="B1131" s="71">
        <v>8.83</v>
      </c>
      <c r="C1131" s="70" t="s">
        <v>355</v>
      </c>
      <c r="D1131" s="70">
        <v>20200904</v>
      </c>
      <c r="E1131" s="71">
        <v>8.83</v>
      </c>
      <c r="F1131" s="70" t="s">
        <v>4484</v>
      </c>
      <c r="G1131" s="70" t="s">
        <v>4477</v>
      </c>
    </row>
    <row r="1132" spans="1:7" ht="64.5" x14ac:dyDescent="0.25">
      <c r="A1132" s="70" t="s">
        <v>4485</v>
      </c>
      <c r="B1132" s="71">
        <v>38.6</v>
      </c>
      <c r="C1132" s="70" t="s">
        <v>2034</v>
      </c>
      <c r="D1132" s="70">
        <v>20200907</v>
      </c>
      <c r="E1132" s="71">
        <v>38.6</v>
      </c>
      <c r="F1132" s="70" t="s">
        <v>4486</v>
      </c>
      <c r="G1132" s="70" t="s">
        <v>4150</v>
      </c>
    </row>
    <row r="1133" spans="1:7" ht="39" x14ac:dyDescent="0.25">
      <c r="A1133" s="70" t="s">
        <v>4487</v>
      </c>
      <c r="B1133" s="71">
        <v>1817</v>
      </c>
      <c r="C1133" s="70" t="s">
        <v>391</v>
      </c>
      <c r="D1133" s="70">
        <v>20200907</v>
      </c>
      <c r="E1133" s="71">
        <v>1817</v>
      </c>
      <c r="F1133" s="70" t="s">
        <v>4488</v>
      </c>
      <c r="G1133" s="70" t="s">
        <v>4240</v>
      </c>
    </row>
    <row r="1134" spans="1:7" ht="39" x14ac:dyDescent="0.25">
      <c r="A1134" s="70" t="s">
        <v>4489</v>
      </c>
      <c r="B1134" s="71">
        <v>2947</v>
      </c>
      <c r="C1134" s="70" t="s">
        <v>348</v>
      </c>
      <c r="D1134" s="70">
        <v>20200907</v>
      </c>
      <c r="E1134" s="71">
        <v>2947</v>
      </c>
      <c r="F1134" s="70" t="s">
        <v>4490</v>
      </c>
      <c r="G1134" s="70" t="s">
        <v>4264</v>
      </c>
    </row>
    <row r="1135" spans="1:7" ht="39" x14ac:dyDescent="0.25">
      <c r="A1135" s="70" t="s">
        <v>4491</v>
      </c>
      <c r="B1135" s="71">
        <v>692</v>
      </c>
      <c r="C1135" s="70" t="s">
        <v>348</v>
      </c>
      <c r="D1135" s="70">
        <v>20200907</v>
      </c>
      <c r="E1135" s="71">
        <v>692</v>
      </c>
      <c r="F1135" s="70" t="s">
        <v>4492</v>
      </c>
      <c r="G1135" s="70" t="s">
        <v>4267</v>
      </c>
    </row>
    <row r="1136" spans="1:7" ht="51.75" x14ac:dyDescent="0.25">
      <c r="A1136" s="70" t="s">
        <v>4493</v>
      </c>
      <c r="B1136" s="71">
        <v>1036</v>
      </c>
      <c r="C1136" s="70" t="s">
        <v>325</v>
      </c>
      <c r="D1136" s="70">
        <v>20200907</v>
      </c>
      <c r="E1136" s="71">
        <v>1036</v>
      </c>
      <c r="F1136" s="70" t="s">
        <v>4494</v>
      </c>
      <c r="G1136" s="70" t="s">
        <v>4270</v>
      </c>
    </row>
    <row r="1137" spans="1:7" ht="77.25" x14ac:dyDescent="0.25">
      <c r="A1137" s="70" t="s">
        <v>4495</v>
      </c>
      <c r="B1137" s="71">
        <v>122.35</v>
      </c>
      <c r="C1137" s="70" t="s">
        <v>3171</v>
      </c>
      <c r="D1137" s="70">
        <v>20200910</v>
      </c>
      <c r="E1137" s="71">
        <v>122.35</v>
      </c>
      <c r="F1137" s="70" t="s">
        <v>4496</v>
      </c>
      <c r="G1137" s="70" t="s">
        <v>4139</v>
      </c>
    </row>
    <row r="1138" spans="1:7" ht="77.25" x14ac:dyDescent="0.25">
      <c r="A1138" s="70" t="s">
        <v>4497</v>
      </c>
      <c r="B1138" s="71">
        <v>66.7</v>
      </c>
      <c r="C1138" s="70" t="s">
        <v>760</v>
      </c>
      <c r="D1138" s="70">
        <v>20200910</v>
      </c>
      <c r="E1138" s="71">
        <v>66.7</v>
      </c>
      <c r="F1138" s="70" t="s">
        <v>4498</v>
      </c>
      <c r="G1138" s="70" t="s">
        <v>4150</v>
      </c>
    </row>
    <row r="1139" spans="1:7" ht="64.5" x14ac:dyDescent="0.25">
      <c r="A1139" s="70" t="s">
        <v>4499</v>
      </c>
      <c r="B1139" s="71">
        <v>78.88</v>
      </c>
      <c r="C1139" s="70" t="s">
        <v>1541</v>
      </c>
      <c r="D1139" s="70">
        <v>20200910</v>
      </c>
      <c r="E1139" s="71">
        <v>78.88</v>
      </c>
      <c r="F1139" s="70" t="s">
        <v>4500</v>
      </c>
      <c r="G1139" s="70" t="s">
        <v>4150</v>
      </c>
    </row>
    <row r="1140" spans="1:7" ht="64.5" x14ac:dyDescent="0.25">
      <c r="A1140" s="70" t="s">
        <v>4501</v>
      </c>
      <c r="B1140" s="71">
        <v>39.6</v>
      </c>
      <c r="C1140" s="70" t="s">
        <v>386</v>
      </c>
      <c r="D1140" s="70">
        <v>20200910</v>
      </c>
      <c r="E1140" s="71">
        <v>39.6</v>
      </c>
      <c r="F1140" s="70" t="s">
        <v>4502</v>
      </c>
      <c r="G1140" s="70" t="s">
        <v>4139</v>
      </c>
    </row>
    <row r="1141" spans="1:7" ht="77.25" x14ac:dyDescent="0.25">
      <c r="A1141" s="70" t="s">
        <v>4503</v>
      </c>
      <c r="B1141" s="71">
        <v>63.1</v>
      </c>
      <c r="C1141" s="70" t="s">
        <v>1541</v>
      </c>
      <c r="D1141" s="70">
        <v>20200911</v>
      </c>
      <c r="E1141" s="71">
        <v>63.1</v>
      </c>
      <c r="F1141" s="70" t="s">
        <v>4504</v>
      </c>
      <c r="G1141" s="70" t="s">
        <v>4150</v>
      </c>
    </row>
    <row r="1142" spans="1:7" ht="77.25" x14ac:dyDescent="0.25">
      <c r="A1142" s="70" t="s">
        <v>4505</v>
      </c>
      <c r="B1142" s="71">
        <v>61.1</v>
      </c>
      <c r="C1142" s="70" t="s">
        <v>386</v>
      </c>
      <c r="D1142" s="70">
        <v>20200911</v>
      </c>
      <c r="E1142" s="71">
        <v>61.1</v>
      </c>
      <c r="F1142" s="70" t="s">
        <v>4506</v>
      </c>
      <c r="G1142" s="70" t="s">
        <v>4139</v>
      </c>
    </row>
    <row r="1143" spans="1:7" ht="77.25" x14ac:dyDescent="0.25">
      <c r="A1143" s="70" t="s">
        <v>4507</v>
      </c>
      <c r="B1143" s="71">
        <v>67.78</v>
      </c>
      <c r="C1143" s="70" t="s">
        <v>4468</v>
      </c>
      <c r="D1143" s="70">
        <v>20200911</v>
      </c>
      <c r="E1143" s="71">
        <v>67.78</v>
      </c>
      <c r="F1143" s="70" t="s">
        <v>4508</v>
      </c>
      <c r="G1143" s="70" t="s">
        <v>4150</v>
      </c>
    </row>
    <row r="1144" spans="1:7" ht="90" x14ac:dyDescent="0.25">
      <c r="A1144" s="70" t="s">
        <v>4509</v>
      </c>
      <c r="B1144" s="71">
        <v>280.83999999999997</v>
      </c>
      <c r="C1144" s="70" t="s">
        <v>462</v>
      </c>
      <c r="D1144" s="70">
        <v>20200921</v>
      </c>
      <c r="E1144" s="71">
        <v>280.83999999999997</v>
      </c>
      <c r="F1144" s="70" t="s">
        <v>4510</v>
      </c>
      <c r="G1144" s="70" t="s">
        <v>4511</v>
      </c>
    </row>
    <row r="1145" spans="1:7" ht="77.25" x14ac:dyDescent="0.25">
      <c r="A1145" s="70" t="s">
        <v>4512</v>
      </c>
      <c r="B1145" s="71">
        <v>19080</v>
      </c>
      <c r="C1145" s="70" t="s">
        <v>1181</v>
      </c>
      <c r="D1145" s="70">
        <v>20200921</v>
      </c>
      <c r="E1145" s="71">
        <v>2915</v>
      </c>
      <c r="F1145" s="70" t="s">
        <v>4513</v>
      </c>
      <c r="G1145" s="70" t="s">
        <v>4514</v>
      </c>
    </row>
    <row r="1146" spans="1:7" ht="77.25" x14ac:dyDescent="0.25">
      <c r="A1146" s="70" t="s">
        <v>4515</v>
      </c>
      <c r="B1146" s="71">
        <v>404.45</v>
      </c>
      <c r="C1146" s="70" t="s">
        <v>1969</v>
      </c>
      <c r="D1146" s="70">
        <v>20200923</v>
      </c>
      <c r="E1146" s="71">
        <v>404.45</v>
      </c>
      <c r="F1146" s="70" t="s">
        <v>4516</v>
      </c>
      <c r="G1146" s="70" t="s">
        <v>4150</v>
      </c>
    </row>
    <row r="1147" spans="1:7" ht="77.25" x14ac:dyDescent="0.25">
      <c r="A1147" s="70" t="s">
        <v>4517</v>
      </c>
      <c r="B1147" s="71">
        <v>328.85</v>
      </c>
      <c r="C1147" s="70" t="s">
        <v>1969</v>
      </c>
      <c r="D1147" s="70">
        <v>20200923</v>
      </c>
      <c r="E1147" s="71">
        <v>328.85</v>
      </c>
      <c r="F1147" s="70" t="s">
        <v>4518</v>
      </c>
      <c r="G1147" s="70" t="s">
        <v>4139</v>
      </c>
    </row>
    <row r="1148" spans="1:7" ht="77.25" x14ac:dyDescent="0.25">
      <c r="A1148" s="70" t="s">
        <v>4519</v>
      </c>
      <c r="B1148" s="71">
        <v>152.19999999999999</v>
      </c>
      <c r="C1148" s="70" t="s">
        <v>4520</v>
      </c>
      <c r="D1148" s="70">
        <v>20200923</v>
      </c>
      <c r="E1148" s="71">
        <v>152.19999999999999</v>
      </c>
      <c r="F1148" s="70" t="s">
        <v>4521</v>
      </c>
      <c r="G1148" s="70" t="s">
        <v>4139</v>
      </c>
    </row>
    <row r="1149" spans="1:7" ht="77.25" x14ac:dyDescent="0.25">
      <c r="A1149" s="70" t="s">
        <v>4522</v>
      </c>
      <c r="B1149" s="71">
        <v>95.04</v>
      </c>
      <c r="C1149" s="70" t="s">
        <v>4044</v>
      </c>
      <c r="D1149" s="70">
        <v>20200925</v>
      </c>
      <c r="E1149" s="71">
        <v>95.04</v>
      </c>
      <c r="F1149" s="70" t="s">
        <v>4523</v>
      </c>
      <c r="G1149" s="70" t="s">
        <v>4150</v>
      </c>
    </row>
    <row r="1150" spans="1:7" ht="64.5" x14ac:dyDescent="0.25">
      <c r="A1150" s="70" t="s">
        <v>4524</v>
      </c>
      <c r="B1150" s="71">
        <v>138.19999999999999</v>
      </c>
      <c r="C1150" s="70" t="s">
        <v>1297</v>
      </c>
      <c r="D1150" s="70">
        <v>20200928</v>
      </c>
      <c r="E1150" s="71">
        <v>138.19999999999999</v>
      </c>
      <c r="F1150" s="70" t="s">
        <v>4525</v>
      </c>
      <c r="G1150" s="70" t="s">
        <v>4139</v>
      </c>
    </row>
    <row r="1151" spans="1:7" ht="77.25" x14ac:dyDescent="0.25">
      <c r="A1151" s="70" t="s">
        <v>4526</v>
      </c>
      <c r="B1151" s="71">
        <v>134.65</v>
      </c>
      <c r="C1151" s="70" t="s">
        <v>760</v>
      </c>
      <c r="D1151" s="70">
        <v>20201001</v>
      </c>
      <c r="E1151" s="71">
        <v>134.65</v>
      </c>
      <c r="F1151" s="70" t="s">
        <v>4527</v>
      </c>
      <c r="G1151" s="70" t="s">
        <v>4150</v>
      </c>
    </row>
    <row r="1152" spans="1:7" ht="64.5" x14ac:dyDescent="0.25">
      <c r="A1152" s="70" t="s">
        <v>4528</v>
      </c>
      <c r="B1152" s="71">
        <v>133.69999999999999</v>
      </c>
      <c r="C1152" s="70" t="s">
        <v>1541</v>
      </c>
      <c r="D1152" s="70">
        <v>20201005</v>
      </c>
      <c r="E1152" s="71">
        <v>133.69999999999999</v>
      </c>
      <c r="F1152" s="70" t="s">
        <v>4529</v>
      </c>
      <c r="G1152" s="70" t="s">
        <v>4150</v>
      </c>
    </row>
    <row r="1153" spans="1:7" ht="51.75" x14ac:dyDescent="0.25">
      <c r="A1153" s="70" t="s">
        <v>4530</v>
      </c>
      <c r="B1153" s="71">
        <v>59.28</v>
      </c>
      <c r="C1153" s="70" t="s">
        <v>1333</v>
      </c>
      <c r="D1153" s="70">
        <v>20201005</v>
      </c>
      <c r="E1153" s="71">
        <v>59.28</v>
      </c>
      <c r="F1153" s="70" t="s">
        <v>4531</v>
      </c>
      <c r="G1153" s="70" t="s">
        <v>4139</v>
      </c>
    </row>
    <row r="1154" spans="1:7" ht="51.75" x14ac:dyDescent="0.25">
      <c r="A1154" s="70" t="s">
        <v>4532</v>
      </c>
      <c r="B1154" s="71">
        <v>171</v>
      </c>
      <c r="C1154" s="70" t="s">
        <v>1264</v>
      </c>
      <c r="D1154" s="70">
        <v>20201005</v>
      </c>
      <c r="E1154" s="71">
        <v>171</v>
      </c>
      <c r="F1154" s="70" t="s">
        <v>4533</v>
      </c>
      <c r="G1154" s="70" t="s">
        <v>4139</v>
      </c>
    </row>
    <row r="1155" spans="1:7" ht="64.5" x14ac:dyDescent="0.25">
      <c r="A1155" s="70" t="s">
        <v>4534</v>
      </c>
      <c r="B1155" s="71">
        <v>106.1</v>
      </c>
      <c r="C1155" s="70" t="s">
        <v>1541</v>
      </c>
      <c r="D1155" s="70">
        <v>20201005</v>
      </c>
      <c r="E1155" s="71">
        <v>106.1</v>
      </c>
      <c r="F1155" s="70" t="s">
        <v>4535</v>
      </c>
      <c r="G1155" s="70" t="s">
        <v>4150</v>
      </c>
    </row>
    <row r="1156" spans="1:7" ht="77.25" x14ac:dyDescent="0.25">
      <c r="A1156" s="70" t="s">
        <v>4536</v>
      </c>
      <c r="B1156" s="71">
        <v>152.75</v>
      </c>
      <c r="C1156" s="70" t="s">
        <v>4537</v>
      </c>
      <c r="D1156" s="70">
        <v>20201006</v>
      </c>
      <c r="E1156" s="71">
        <v>152.75</v>
      </c>
      <c r="F1156" s="70" t="s">
        <v>4538</v>
      </c>
      <c r="G1156" s="70" t="s">
        <v>4139</v>
      </c>
    </row>
    <row r="1157" spans="1:7" ht="77.25" x14ac:dyDescent="0.25">
      <c r="A1157" s="70" t="s">
        <v>4539</v>
      </c>
      <c r="B1157" s="71">
        <v>139.53</v>
      </c>
      <c r="C1157" s="70" t="s">
        <v>2034</v>
      </c>
      <c r="D1157" s="70">
        <v>20201006</v>
      </c>
      <c r="E1157" s="71">
        <v>139.53</v>
      </c>
      <c r="F1157" s="70" t="s">
        <v>4540</v>
      </c>
      <c r="G1157" s="70" t="s">
        <v>4150</v>
      </c>
    </row>
    <row r="1158" spans="1:7" ht="77.25" x14ac:dyDescent="0.25">
      <c r="A1158" s="70" t="s">
        <v>4541</v>
      </c>
      <c r="B1158" s="71">
        <v>109.7</v>
      </c>
      <c r="C1158" s="70" t="s">
        <v>688</v>
      </c>
      <c r="D1158" s="70">
        <v>20201006</v>
      </c>
      <c r="E1158" s="71">
        <v>109.7</v>
      </c>
      <c r="F1158" s="70" t="s">
        <v>4542</v>
      </c>
      <c r="G1158" s="70" t="s">
        <v>4139</v>
      </c>
    </row>
    <row r="1159" spans="1:7" ht="77.25" x14ac:dyDescent="0.25">
      <c r="A1159" s="70" t="s">
        <v>4543</v>
      </c>
      <c r="B1159" s="71">
        <v>104850</v>
      </c>
      <c r="C1159" s="70" t="s">
        <v>1711</v>
      </c>
      <c r="D1159" s="70">
        <v>20201007</v>
      </c>
      <c r="E1159" s="71">
        <v>19650</v>
      </c>
      <c r="F1159" s="70" t="s">
        <v>4544</v>
      </c>
      <c r="G1159" s="70" t="s">
        <v>4453</v>
      </c>
    </row>
    <row r="1160" spans="1:7" ht="77.25" x14ac:dyDescent="0.25">
      <c r="A1160" s="70" t="s">
        <v>4545</v>
      </c>
      <c r="B1160" s="71">
        <v>116.65</v>
      </c>
      <c r="C1160" s="70" t="s">
        <v>2014</v>
      </c>
      <c r="D1160" s="70">
        <v>20201008</v>
      </c>
      <c r="E1160" s="71">
        <v>116.65</v>
      </c>
      <c r="F1160" s="70" t="s">
        <v>4546</v>
      </c>
      <c r="G1160" s="70" t="s">
        <v>4139</v>
      </c>
    </row>
    <row r="1161" spans="1:7" ht="77.25" x14ac:dyDescent="0.25">
      <c r="A1161" s="70" t="s">
        <v>4547</v>
      </c>
      <c r="B1161" s="71">
        <v>331.95</v>
      </c>
      <c r="C1161" s="70" t="s">
        <v>1969</v>
      </c>
      <c r="D1161" s="70">
        <v>20201008</v>
      </c>
      <c r="E1161" s="71">
        <v>331.95</v>
      </c>
      <c r="F1161" s="70" t="s">
        <v>4548</v>
      </c>
      <c r="G1161" s="70" t="s">
        <v>4150</v>
      </c>
    </row>
    <row r="1162" spans="1:7" ht="77.25" x14ac:dyDescent="0.25">
      <c r="A1162" s="70" t="s">
        <v>4549</v>
      </c>
      <c r="B1162" s="71">
        <v>111.65</v>
      </c>
      <c r="C1162" s="70" t="s">
        <v>4550</v>
      </c>
      <c r="D1162" s="70">
        <v>20201008</v>
      </c>
      <c r="E1162" s="71">
        <v>111.65</v>
      </c>
      <c r="F1162" s="70" t="s">
        <v>4551</v>
      </c>
      <c r="G1162" s="70" t="s">
        <v>4139</v>
      </c>
    </row>
    <row r="1163" spans="1:7" ht="51.75" x14ac:dyDescent="0.25">
      <c r="A1163" s="70" t="s">
        <v>4552</v>
      </c>
      <c r="B1163" s="71">
        <v>13.55</v>
      </c>
      <c r="C1163" s="70" t="s">
        <v>1333</v>
      </c>
      <c r="D1163" s="70">
        <v>20201008</v>
      </c>
      <c r="E1163" s="71">
        <v>13.55</v>
      </c>
      <c r="F1163" s="70" t="s">
        <v>4553</v>
      </c>
      <c r="G1163" s="70" t="s">
        <v>4139</v>
      </c>
    </row>
    <row r="1164" spans="1:7" ht="39" x14ac:dyDescent="0.25">
      <c r="A1164" s="70" t="s">
        <v>4554</v>
      </c>
      <c r="B1164" s="71">
        <v>24950</v>
      </c>
      <c r="C1164" s="70" t="s">
        <v>4555</v>
      </c>
      <c r="D1164" s="70">
        <v>20201008</v>
      </c>
      <c r="E1164" s="71">
        <v>24950</v>
      </c>
      <c r="F1164" s="70" t="s">
        <v>4556</v>
      </c>
      <c r="G1164" s="70" t="s">
        <v>4557</v>
      </c>
    </row>
    <row r="1165" spans="1:7" ht="51.75" x14ac:dyDescent="0.25">
      <c r="A1165" s="70" t="s">
        <v>4558</v>
      </c>
      <c r="B1165" s="71">
        <v>34.200000000000003</v>
      </c>
      <c r="C1165" s="70" t="s">
        <v>4559</v>
      </c>
      <c r="D1165" s="70">
        <v>20201008</v>
      </c>
      <c r="E1165" s="71">
        <v>34.200000000000003</v>
      </c>
      <c r="F1165" s="70" t="s">
        <v>4560</v>
      </c>
      <c r="G1165" s="70" t="s">
        <v>4561</v>
      </c>
    </row>
    <row r="1166" spans="1:7" ht="64.5" x14ac:dyDescent="0.25">
      <c r="A1166" s="70" t="s">
        <v>4562</v>
      </c>
      <c r="B1166" s="71">
        <v>94.65</v>
      </c>
      <c r="C1166" s="70" t="s">
        <v>2034</v>
      </c>
      <c r="D1166" s="70">
        <v>20201009</v>
      </c>
      <c r="E1166" s="71">
        <v>94.65</v>
      </c>
      <c r="F1166" s="70" t="s">
        <v>4563</v>
      </c>
      <c r="G1166" s="70" t="s">
        <v>4150</v>
      </c>
    </row>
    <row r="1167" spans="1:7" ht="64.5" x14ac:dyDescent="0.25">
      <c r="A1167" s="70" t="s">
        <v>4564</v>
      </c>
      <c r="B1167" s="71">
        <v>84.65</v>
      </c>
      <c r="C1167" s="70" t="s">
        <v>688</v>
      </c>
      <c r="D1167" s="70">
        <v>20201009</v>
      </c>
      <c r="E1167" s="71">
        <v>84.65</v>
      </c>
      <c r="F1167" s="70" t="s">
        <v>4565</v>
      </c>
      <c r="G1167" s="70" t="s">
        <v>4139</v>
      </c>
    </row>
    <row r="1168" spans="1:7" ht="39" x14ac:dyDescent="0.25">
      <c r="A1168" s="70" t="s">
        <v>4566</v>
      </c>
      <c r="B1168" s="71">
        <v>116.89</v>
      </c>
      <c r="C1168" s="70" t="s">
        <v>359</v>
      </c>
      <c r="D1168" s="70">
        <v>20201012</v>
      </c>
      <c r="E1168" s="71">
        <v>116.89</v>
      </c>
      <c r="F1168" s="70" t="s">
        <v>1354</v>
      </c>
      <c r="G1168" s="70" t="s">
        <v>4429</v>
      </c>
    </row>
    <row r="1169" spans="1:7" ht="64.5" x14ac:dyDescent="0.25">
      <c r="A1169" s="70" t="s">
        <v>4567</v>
      </c>
      <c r="B1169" s="71">
        <v>74500</v>
      </c>
      <c r="C1169" s="70" t="s">
        <v>1969</v>
      </c>
      <c r="D1169" s="70">
        <v>20200101</v>
      </c>
      <c r="E1169" s="71">
        <v>74500</v>
      </c>
      <c r="F1169" s="70" t="s">
        <v>4568</v>
      </c>
      <c r="G1169" s="70" t="s">
        <v>4569</v>
      </c>
    </row>
    <row r="1170" spans="1:7" ht="64.5" x14ac:dyDescent="0.25">
      <c r="A1170" s="70" t="s">
        <v>4570</v>
      </c>
      <c r="B1170" s="71">
        <v>4640</v>
      </c>
      <c r="C1170" s="70" t="s">
        <v>325</v>
      </c>
      <c r="D1170" s="70">
        <v>20200101</v>
      </c>
      <c r="E1170" s="71">
        <v>4640</v>
      </c>
      <c r="F1170" s="70" t="s">
        <v>4571</v>
      </c>
      <c r="G1170" s="70" t="s">
        <v>4572</v>
      </c>
    </row>
    <row r="1171" spans="1:7" ht="64.5" x14ac:dyDescent="0.25">
      <c r="A1171" s="70" t="s">
        <v>4573</v>
      </c>
      <c r="B1171" s="71">
        <v>106.65</v>
      </c>
      <c r="C1171" s="70" t="s">
        <v>1297</v>
      </c>
      <c r="D1171" s="70">
        <v>20201013</v>
      </c>
      <c r="E1171" s="71">
        <v>106.65</v>
      </c>
      <c r="F1171" s="70" t="s">
        <v>4574</v>
      </c>
      <c r="G1171" s="70" t="s">
        <v>4139</v>
      </c>
    </row>
    <row r="1172" spans="1:7" ht="77.25" x14ac:dyDescent="0.25">
      <c r="A1172" s="70" t="s">
        <v>4575</v>
      </c>
      <c r="B1172" s="71">
        <v>106.65</v>
      </c>
      <c r="C1172" s="70" t="s">
        <v>1219</v>
      </c>
      <c r="D1172" s="70">
        <v>20201013</v>
      </c>
      <c r="E1172" s="71">
        <v>106.65</v>
      </c>
      <c r="F1172" s="70" t="s">
        <v>4576</v>
      </c>
      <c r="G1172" s="70" t="s">
        <v>4139</v>
      </c>
    </row>
    <row r="1173" spans="1:7" ht="51.75" x14ac:dyDescent="0.25">
      <c r="A1173" s="70" t="s">
        <v>4577</v>
      </c>
      <c r="B1173" s="71">
        <v>1.25</v>
      </c>
      <c r="C1173" s="70" t="s">
        <v>1309</v>
      </c>
      <c r="D1173" s="70">
        <v>20201014</v>
      </c>
      <c r="E1173" s="71">
        <v>1.25</v>
      </c>
      <c r="F1173" s="70" t="s">
        <v>4578</v>
      </c>
      <c r="G1173" s="70" t="s">
        <v>4139</v>
      </c>
    </row>
    <row r="1174" spans="1:7" ht="51.75" x14ac:dyDescent="0.25">
      <c r="A1174" s="70" t="s">
        <v>4579</v>
      </c>
      <c r="B1174" s="71">
        <v>30.55</v>
      </c>
      <c r="C1174" s="70" t="s">
        <v>4580</v>
      </c>
      <c r="D1174" s="70">
        <v>20201014</v>
      </c>
      <c r="E1174" s="71">
        <v>30.55</v>
      </c>
      <c r="F1174" s="70" t="s">
        <v>4581</v>
      </c>
      <c r="G1174" s="70" t="s">
        <v>4139</v>
      </c>
    </row>
    <row r="1175" spans="1:7" ht="51.75" x14ac:dyDescent="0.25">
      <c r="A1175" s="70" t="s">
        <v>4582</v>
      </c>
      <c r="B1175" s="71">
        <v>22.26</v>
      </c>
      <c r="C1175" s="70" t="s">
        <v>1249</v>
      </c>
      <c r="D1175" s="70">
        <v>20201014</v>
      </c>
      <c r="E1175" s="71">
        <v>22.26</v>
      </c>
      <c r="F1175" s="70" t="s">
        <v>4583</v>
      </c>
      <c r="G1175" s="70" t="s">
        <v>4139</v>
      </c>
    </row>
    <row r="1176" spans="1:7" ht="64.5" x14ac:dyDescent="0.25">
      <c r="A1176" s="70" t="s">
        <v>4584</v>
      </c>
      <c r="B1176" s="71">
        <v>195.8</v>
      </c>
      <c r="C1176" s="70" t="s">
        <v>2034</v>
      </c>
      <c r="D1176" s="70">
        <v>20201014</v>
      </c>
      <c r="E1176" s="71">
        <v>195.8</v>
      </c>
      <c r="F1176" s="70" t="s">
        <v>4585</v>
      </c>
      <c r="G1176" s="70" t="s">
        <v>4150</v>
      </c>
    </row>
    <row r="1177" spans="1:7" ht="64.5" x14ac:dyDescent="0.25">
      <c r="A1177" s="70" t="s">
        <v>4586</v>
      </c>
      <c r="B1177" s="71">
        <v>159.05000000000001</v>
      </c>
      <c r="C1177" s="70" t="s">
        <v>688</v>
      </c>
      <c r="D1177" s="70">
        <v>20201014</v>
      </c>
      <c r="E1177" s="71">
        <v>159.05000000000001</v>
      </c>
      <c r="F1177" s="70" t="s">
        <v>4587</v>
      </c>
      <c r="G1177" s="70" t="s">
        <v>4139</v>
      </c>
    </row>
    <row r="1178" spans="1:7" ht="64.5" x14ac:dyDescent="0.25">
      <c r="A1178" s="70" t="s">
        <v>4588</v>
      </c>
      <c r="B1178" s="71">
        <v>96.78</v>
      </c>
      <c r="C1178" s="70" t="s">
        <v>1969</v>
      </c>
      <c r="D1178" s="70">
        <v>20201016</v>
      </c>
      <c r="E1178" s="71">
        <v>96.78</v>
      </c>
      <c r="F1178" s="70" t="s">
        <v>4589</v>
      </c>
      <c r="G1178" s="70" t="s">
        <v>4139</v>
      </c>
    </row>
    <row r="1179" spans="1:7" ht="51.75" x14ac:dyDescent="0.25">
      <c r="A1179" s="70" t="s">
        <v>4590</v>
      </c>
      <c r="B1179" s="71">
        <v>17.75</v>
      </c>
      <c r="C1179" s="70" t="s">
        <v>1333</v>
      </c>
      <c r="D1179" s="70">
        <v>20201016</v>
      </c>
      <c r="E1179" s="71">
        <v>17.75</v>
      </c>
      <c r="F1179" s="70" t="s">
        <v>4591</v>
      </c>
      <c r="G1179" s="70" t="s">
        <v>4139</v>
      </c>
    </row>
    <row r="1180" spans="1:7" ht="64.5" x14ac:dyDescent="0.25">
      <c r="A1180" s="70" t="s">
        <v>4592</v>
      </c>
      <c r="B1180" s="71">
        <v>40.549999999999997</v>
      </c>
      <c r="C1180" s="70" t="s">
        <v>4593</v>
      </c>
      <c r="D1180" s="70">
        <v>20201016</v>
      </c>
      <c r="E1180" s="71">
        <v>40.549999999999997</v>
      </c>
      <c r="F1180" s="70" t="s">
        <v>4594</v>
      </c>
      <c r="G1180" s="70" t="s">
        <v>4139</v>
      </c>
    </row>
    <row r="1181" spans="1:7" ht="64.5" x14ac:dyDescent="0.25">
      <c r="A1181" s="70" t="s">
        <v>4595</v>
      </c>
      <c r="B1181" s="71">
        <v>167.65</v>
      </c>
      <c r="C1181" s="70" t="s">
        <v>760</v>
      </c>
      <c r="D1181" s="70">
        <v>20201016</v>
      </c>
      <c r="E1181" s="71">
        <v>167.65</v>
      </c>
      <c r="F1181" s="70" t="s">
        <v>4596</v>
      </c>
      <c r="G1181" s="70" t="s">
        <v>4150</v>
      </c>
    </row>
    <row r="1182" spans="1:7" ht="64.5" x14ac:dyDescent="0.25">
      <c r="A1182" s="70" t="s">
        <v>4597</v>
      </c>
      <c r="B1182" s="71">
        <v>32.26</v>
      </c>
      <c r="C1182" s="70" t="s">
        <v>4598</v>
      </c>
      <c r="D1182" s="70">
        <v>20201016</v>
      </c>
      <c r="E1182" s="71">
        <v>32.26</v>
      </c>
      <c r="F1182" s="70" t="s">
        <v>4599</v>
      </c>
      <c r="G1182" s="70" t="s">
        <v>4139</v>
      </c>
    </row>
    <row r="1183" spans="1:7" ht="64.5" x14ac:dyDescent="0.25">
      <c r="A1183" s="70" t="s">
        <v>4600</v>
      </c>
      <c r="B1183" s="71">
        <v>32.26</v>
      </c>
      <c r="C1183" s="70" t="s">
        <v>1312</v>
      </c>
      <c r="D1183" s="70">
        <v>20201016</v>
      </c>
      <c r="E1183" s="71">
        <v>32.26</v>
      </c>
      <c r="F1183" s="70" t="s">
        <v>4601</v>
      </c>
      <c r="G1183" s="70" t="s">
        <v>4139</v>
      </c>
    </row>
    <row r="1184" spans="1:7" ht="51.75" x14ac:dyDescent="0.25">
      <c r="A1184" s="70" t="s">
        <v>4602</v>
      </c>
      <c r="B1184" s="71">
        <v>30.55</v>
      </c>
      <c r="C1184" s="70" t="s">
        <v>4603</v>
      </c>
      <c r="D1184" s="70">
        <v>20201019</v>
      </c>
      <c r="E1184" s="71">
        <v>30.55</v>
      </c>
      <c r="F1184" s="70" t="s">
        <v>4604</v>
      </c>
      <c r="G1184" s="70" t="s">
        <v>4139</v>
      </c>
    </row>
    <row r="1185" spans="1:7" ht="51.75" x14ac:dyDescent="0.25">
      <c r="A1185" s="70" t="s">
        <v>4605</v>
      </c>
      <c r="B1185" s="71">
        <v>22.26</v>
      </c>
      <c r="C1185" s="70" t="s">
        <v>1213</v>
      </c>
      <c r="D1185" s="70">
        <v>20201019</v>
      </c>
      <c r="E1185" s="71">
        <v>22.26</v>
      </c>
      <c r="F1185" s="70" t="s">
        <v>4606</v>
      </c>
      <c r="G1185" s="70" t="s">
        <v>4139</v>
      </c>
    </row>
    <row r="1186" spans="1:7" ht="51.75" x14ac:dyDescent="0.25">
      <c r="A1186" s="70" t="s">
        <v>4607</v>
      </c>
      <c r="B1186" s="71">
        <v>14.55</v>
      </c>
      <c r="C1186" s="70" t="s">
        <v>2359</v>
      </c>
      <c r="D1186" s="70">
        <v>20201019</v>
      </c>
      <c r="E1186" s="71">
        <v>14.55</v>
      </c>
      <c r="F1186" s="70" t="s">
        <v>4608</v>
      </c>
      <c r="G1186" s="70" t="s">
        <v>4139</v>
      </c>
    </row>
    <row r="1187" spans="1:7" ht="64.5" x14ac:dyDescent="0.25">
      <c r="A1187" s="70" t="s">
        <v>4609</v>
      </c>
      <c r="B1187" s="71">
        <v>40.549999999999997</v>
      </c>
      <c r="C1187" s="70" t="s">
        <v>1327</v>
      </c>
      <c r="D1187" s="70">
        <v>20201019</v>
      </c>
      <c r="E1187" s="71">
        <v>40.549999999999997</v>
      </c>
      <c r="F1187" s="70" t="s">
        <v>4610</v>
      </c>
      <c r="G1187" s="70" t="s">
        <v>4139</v>
      </c>
    </row>
    <row r="1188" spans="1:7" ht="64.5" x14ac:dyDescent="0.25">
      <c r="A1188" s="70" t="s">
        <v>4611</v>
      </c>
      <c r="B1188" s="71">
        <v>32.26</v>
      </c>
      <c r="C1188" s="70" t="s">
        <v>4612</v>
      </c>
      <c r="D1188" s="70">
        <v>20201019</v>
      </c>
      <c r="E1188" s="71">
        <v>32.26</v>
      </c>
      <c r="F1188" s="70" t="s">
        <v>4613</v>
      </c>
      <c r="G1188" s="70" t="s">
        <v>4139</v>
      </c>
    </row>
    <row r="1189" spans="1:7" ht="64.5" x14ac:dyDescent="0.25">
      <c r="A1189" s="70" t="s">
        <v>4614</v>
      </c>
      <c r="B1189" s="71">
        <v>101.65</v>
      </c>
      <c r="C1189" s="70" t="s">
        <v>4615</v>
      </c>
      <c r="D1189" s="70">
        <v>20201019</v>
      </c>
      <c r="E1189" s="71">
        <v>101.65</v>
      </c>
      <c r="F1189" s="70" t="s">
        <v>4616</v>
      </c>
      <c r="G1189" s="70" t="s">
        <v>4139</v>
      </c>
    </row>
    <row r="1190" spans="1:7" ht="51.75" x14ac:dyDescent="0.25">
      <c r="A1190" s="70" t="s">
        <v>4617</v>
      </c>
      <c r="B1190" s="71">
        <v>18</v>
      </c>
      <c r="C1190" s="70" t="s">
        <v>800</v>
      </c>
      <c r="D1190" s="70">
        <v>20201020</v>
      </c>
      <c r="E1190" s="71">
        <v>18</v>
      </c>
      <c r="F1190" s="70" t="s">
        <v>4618</v>
      </c>
      <c r="G1190" s="70" t="s">
        <v>4139</v>
      </c>
    </row>
    <row r="1191" spans="1:7" ht="51.75" x14ac:dyDescent="0.25">
      <c r="A1191" s="70" t="s">
        <v>4619</v>
      </c>
      <c r="B1191" s="71">
        <v>44.52</v>
      </c>
      <c r="C1191" s="70" t="s">
        <v>1969</v>
      </c>
      <c r="D1191" s="70">
        <v>20201020</v>
      </c>
      <c r="E1191" s="71">
        <v>44.52</v>
      </c>
      <c r="F1191" s="70" t="s">
        <v>4620</v>
      </c>
      <c r="G1191" s="70" t="s">
        <v>4139</v>
      </c>
    </row>
    <row r="1192" spans="1:7" ht="64.5" x14ac:dyDescent="0.25">
      <c r="A1192" s="70" t="s">
        <v>4621</v>
      </c>
      <c r="B1192" s="71">
        <v>32.26</v>
      </c>
      <c r="C1192" s="70" t="s">
        <v>4622</v>
      </c>
      <c r="D1192" s="70">
        <v>20201020</v>
      </c>
      <c r="E1192" s="71">
        <v>32.26</v>
      </c>
      <c r="F1192" s="70" t="s">
        <v>4623</v>
      </c>
      <c r="G1192" s="70" t="s">
        <v>4139</v>
      </c>
    </row>
    <row r="1193" spans="1:7" ht="64.5" x14ac:dyDescent="0.25">
      <c r="A1193" s="70" t="s">
        <v>4624</v>
      </c>
      <c r="B1193" s="71">
        <v>86.8</v>
      </c>
      <c r="C1193" s="70" t="s">
        <v>760</v>
      </c>
      <c r="D1193" s="70">
        <v>20201020</v>
      </c>
      <c r="E1193" s="71">
        <v>86.8</v>
      </c>
      <c r="F1193" s="70" t="s">
        <v>4625</v>
      </c>
      <c r="G1193" s="70" t="s">
        <v>4150</v>
      </c>
    </row>
    <row r="1194" spans="1:7" ht="64.5" x14ac:dyDescent="0.25">
      <c r="A1194" s="70" t="s">
        <v>4626</v>
      </c>
      <c r="B1194" s="71">
        <v>141.65</v>
      </c>
      <c r="C1194" s="70" t="s">
        <v>1541</v>
      </c>
      <c r="D1194" s="70">
        <v>20201020</v>
      </c>
      <c r="E1194" s="71">
        <v>141.65</v>
      </c>
      <c r="F1194" s="70" t="s">
        <v>4627</v>
      </c>
      <c r="G1194" s="70" t="s">
        <v>4150</v>
      </c>
    </row>
    <row r="1195" spans="1:7" ht="90" x14ac:dyDescent="0.25">
      <c r="A1195" s="70" t="s">
        <v>4628</v>
      </c>
      <c r="B1195" s="71">
        <v>40000</v>
      </c>
      <c r="C1195" s="70" t="s">
        <v>3503</v>
      </c>
      <c r="D1195" s="70">
        <v>20200101</v>
      </c>
      <c r="E1195" s="71">
        <v>8000</v>
      </c>
      <c r="F1195" s="70" t="s">
        <v>4629</v>
      </c>
      <c r="G1195" s="70" t="s">
        <v>4630</v>
      </c>
    </row>
    <row r="1196" spans="1:7" ht="77.25" x14ac:dyDescent="0.25">
      <c r="A1196" s="70" t="s">
        <v>4631</v>
      </c>
      <c r="B1196" s="71">
        <v>17450.669999999998</v>
      </c>
      <c r="C1196" s="70" t="s">
        <v>359</v>
      </c>
      <c r="D1196" s="70">
        <v>20200101</v>
      </c>
      <c r="E1196" s="71">
        <v>17450.669999999998</v>
      </c>
      <c r="F1196" s="70" t="s">
        <v>4632</v>
      </c>
      <c r="G1196" s="70" t="s">
        <v>4633</v>
      </c>
    </row>
    <row r="1197" spans="1:7" ht="77.25" x14ac:dyDescent="0.25">
      <c r="A1197" s="70" t="s">
        <v>4634</v>
      </c>
      <c r="B1197" s="71">
        <v>6800</v>
      </c>
      <c r="C1197" s="70" t="s">
        <v>325</v>
      </c>
      <c r="D1197" s="70">
        <v>20200101</v>
      </c>
      <c r="E1197" s="71">
        <v>6800</v>
      </c>
      <c r="F1197" s="70" t="s">
        <v>4635</v>
      </c>
      <c r="G1197" s="70" t="s">
        <v>4636</v>
      </c>
    </row>
    <row r="1198" spans="1:7" ht="64.5" x14ac:dyDescent="0.25">
      <c r="A1198" s="70" t="s">
        <v>4637</v>
      </c>
      <c r="B1198" s="71">
        <v>22.26</v>
      </c>
      <c r="C1198" s="70" t="s">
        <v>1318</v>
      </c>
      <c r="D1198" s="70">
        <v>20201023</v>
      </c>
      <c r="E1198" s="71">
        <v>22.26</v>
      </c>
      <c r="F1198" s="70" t="s">
        <v>4638</v>
      </c>
      <c r="G1198" s="70" t="s">
        <v>4139</v>
      </c>
    </row>
    <row r="1199" spans="1:7" ht="64.5" x14ac:dyDescent="0.25">
      <c r="A1199" s="70" t="s">
        <v>4639</v>
      </c>
      <c r="B1199" s="71">
        <v>98.54</v>
      </c>
      <c r="C1199" s="70" t="s">
        <v>4044</v>
      </c>
      <c r="D1199" s="70">
        <v>20201023</v>
      </c>
      <c r="E1199" s="71">
        <v>98.54</v>
      </c>
      <c r="F1199" s="70" t="s">
        <v>4640</v>
      </c>
      <c r="G1199" s="70" t="s">
        <v>4150</v>
      </c>
    </row>
    <row r="1200" spans="1:7" ht="64.5" x14ac:dyDescent="0.25">
      <c r="A1200" s="70" t="s">
        <v>4641</v>
      </c>
      <c r="B1200" s="71">
        <v>66.78</v>
      </c>
      <c r="C1200" s="70" t="s">
        <v>4642</v>
      </c>
      <c r="D1200" s="70">
        <v>20201027</v>
      </c>
      <c r="E1200" s="71">
        <v>66.78</v>
      </c>
      <c r="F1200" s="70" t="s">
        <v>4643</v>
      </c>
      <c r="G1200" s="70" t="s">
        <v>4139</v>
      </c>
    </row>
    <row r="1201" spans="1:7" ht="64.5" x14ac:dyDescent="0.25">
      <c r="A1201" s="70" t="s">
        <v>4644</v>
      </c>
      <c r="B1201" s="71">
        <v>11224</v>
      </c>
      <c r="C1201" s="70" t="s">
        <v>736</v>
      </c>
      <c r="D1201" s="70">
        <v>20201102</v>
      </c>
      <c r="E1201" s="71">
        <v>11224</v>
      </c>
      <c r="F1201" s="70" t="s">
        <v>4645</v>
      </c>
      <c r="G1201" s="70" t="s">
        <v>4646</v>
      </c>
    </row>
    <row r="1202" spans="1:7" ht="51.75" x14ac:dyDescent="0.25">
      <c r="A1202" s="70" t="s">
        <v>4647</v>
      </c>
      <c r="B1202" s="71">
        <v>1120.55</v>
      </c>
      <c r="C1202" s="70" t="s">
        <v>462</v>
      </c>
      <c r="D1202" s="70">
        <v>20201103</v>
      </c>
      <c r="E1202" s="71">
        <v>1120.55</v>
      </c>
      <c r="F1202" s="70" t="s">
        <v>4648</v>
      </c>
      <c r="G1202" s="70" t="s">
        <v>4408</v>
      </c>
    </row>
    <row r="1203" spans="1:7" ht="51.75" x14ac:dyDescent="0.25">
      <c r="A1203" s="70" t="s">
        <v>4649</v>
      </c>
      <c r="B1203" s="71">
        <v>30.55</v>
      </c>
      <c r="C1203" s="70" t="s">
        <v>2359</v>
      </c>
      <c r="D1203" s="70">
        <v>20201104</v>
      </c>
      <c r="E1203" s="71">
        <v>30.55</v>
      </c>
      <c r="F1203" s="70" t="s">
        <v>4650</v>
      </c>
      <c r="G1203" s="70" t="s">
        <v>4139</v>
      </c>
    </row>
    <row r="1204" spans="1:7" ht="51.75" x14ac:dyDescent="0.25">
      <c r="A1204" s="70" t="s">
        <v>4651</v>
      </c>
      <c r="B1204" s="71">
        <v>14.85</v>
      </c>
      <c r="C1204" s="70" t="s">
        <v>800</v>
      </c>
      <c r="D1204" s="70">
        <v>20201104</v>
      </c>
      <c r="E1204" s="71">
        <v>14.85</v>
      </c>
      <c r="F1204" s="70" t="s">
        <v>4652</v>
      </c>
      <c r="G1204" s="70" t="s">
        <v>4139</v>
      </c>
    </row>
    <row r="1205" spans="1:7" ht="51.75" x14ac:dyDescent="0.25">
      <c r="A1205" s="70" t="s">
        <v>4653</v>
      </c>
      <c r="B1205" s="71">
        <v>30.55</v>
      </c>
      <c r="C1205" s="70" t="s">
        <v>1264</v>
      </c>
      <c r="D1205" s="70">
        <v>20201104</v>
      </c>
      <c r="E1205" s="71">
        <v>30.55</v>
      </c>
      <c r="F1205" s="70" t="s">
        <v>4654</v>
      </c>
      <c r="G1205" s="70" t="s">
        <v>4139</v>
      </c>
    </row>
    <row r="1206" spans="1:7" ht="64.5" x14ac:dyDescent="0.25">
      <c r="A1206" s="70" t="s">
        <v>4655</v>
      </c>
      <c r="B1206" s="71">
        <v>106.65</v>
      </c>
      <c r="C1206" s="70" t="s">
        <v>4656</v>
      </c>
      <c r="D1206" s="70">
        <v>20201105</v>
      </c>
      <c r="E1206" s="71">
        <v>106.65</v>
      </c>
      <c r="F1206" s="70" t="s">
        <v>4657</v>
      </c>
      <c r="G1206" s="70" t="s">
        <v>4139</v>
      </c>
    </row>
    <row r="1207" spans="1:7" ht="64.5" x14ac:dyDescent="0.25">
      <c r="A1207" s="70" t="s">
        <v>4658</v>
      </c>
      <c r="B1207" s="71">
        <v>91.65</v>
      </c>
      <c r="C1207" s="70" t="s">
        <v>2014</v>
      </c>
      <c r="D1207" s="70">
        <v>20201105</v>
      </c>
      <c r="E1207" s="71">
        <v>91.65</v>
      </c>
      <c r="F1207" s="70" t="s">
        <v>4659</v>
      </c>
      <c r="G1207" s="70" t="s">
        <v>4139</v>
      </c>
    </row>
    <row r="1208" spans="1:7" ht="51.75" x14ac:dyDescent="0.25">
      <c r="A1208" s="70" t="s">
        <v>4660</v>
      </c>
      <c r="B1208" s="71">
        <v>22.26</v>
      </c>
      <c r="C1208" s="70" t="s">
        <v>2548</v>
      </c>
      <c r="D1208" s="70">
        <v>20201109</v>
      </c>
      <c r="E1208" s="71">
        <v>22.26</v>
      </c>
      <c r="F1208" s="70" t="s">
        <v>4661</v>
      </c>
      <c r="G1208" s="70" t="s">
        <v>4305</v>
      </c>
    </row>
    <row r="1209" spans="1:7" ht="51.75" x14ac:dyDescent="0.25">
      <c r="A1209" s="70" t="s">
        <v>4662</v>
      </c>
      <c r="B1209" s="71">
        <v>13.96</v>
      </c>
      <c r="C1209" s="70" t="s">
        <v>3380</v>
      </c>
      <c r="D1209" s="70">
        <v>20201109</v>
      </c>
      <c r="E1209" s="71">
        <v>13.96</v>
      </c>
      <c r="F1209" s="70" t="s">
        <v>4663</v>
      </c>
      <c r="G1209" s="70" t="s">
        <v>4305</v>
      </c>
    </row>
    <row r="1210" spans="1:7" ht="51.75" x14ac:dyDescent="0.25">
      <c r="A1210" s="70" t="s">
        <v>4664</v>
      </c>
      <c r="B1210" s="71">
        <v>16.059999999999999</v>
      </c>
      <c r="C1210" s="70" t="s">
        <v>3380</v>
      </c>
      <c r="D1210" s="70">
        <v>20201110</v>
      </c>
      <c r="E1210" s="71">
        <v>16.059999999999999</v>
      </c>
      <c r="F1210" s="70" t="s">
        <v>4665</v>
      </c>
      <c r="G1210" s="70" t="s">
        <v>4305</v>
      </c>
    </row>
    <row r="1211" spans="1:7" ht="51.75" x14ac:dyDescent="0.25">
      <c r="A1211" s="70" t="s">
        <v>4666</v>
      </c>
      <c r="B1211" s="71">
        <v>61.1</v>
      </c>
      <c r="C1211" s="70" t="s">
        <v>1240</v>
      </c>
      <c r="D1211" s="70">
        <v>20201111</v>
      </c>
      <c r="E1211" s="71">
        <v>61.1</v>
      </c>
      <c r="F1211" s="70" t="s">
        <v>4667</v>
      </c>
      <c r="G1211" s="70" t="s">
        <v>4139</v>
      </c>
    </row>
    <row r="1212" spans="1:7" ht="51.75" x14ac:dyDescent="0.25">
      <c r="A1212" s="70" t="s">
        <v>4668</v>
      </c>
      <c r="B1212" s="71">
        <v>61.1</v>
      </c>
      <c r="C1212" s="70" t="s">
        <v>1240</v>
      </c>
      <c r="D1212" s="70">
        <v>20201111</v>
      </c>
      <c r="E1212" s="71">
        <v>61.1</v>
      </c>
      <c r="F1212" s="70" t="s">
        <v>4669</v>
      </c>
      <c r="G1212" s="70" t="s">
        <v>4139</v>
      </c>
    </row>
    <row r="1213" spans="1:7" ht="39" x14ac:dyDescent="0.25">
      <c r="A1213" s="70" t="s">
        <v>4670</v>
      </c>
      <c r="B1213" s="71">
        <v>50000</v>
      </c>
      <c r="C1213" s="70" t="s">
        <v>1711</v>
      </c>
      <c r="D1213" s="70">
        <v>20201111</v>
      </c>
      <c r="E1213" s="71">
        <v>50000</v>
      </c>
      <c r="F1213" s="70" t="s">
        <v>4671</v>
      </c>
      <c r="G1213" s="70" t="s">
        <v>4672</v>
      </c>
    </row>
    <row r="1214" spans="1:7" ht="26.25" x14ac:dyDescent="0.25">
      <c r="A1214" s="70" t="s">
        <v>4673</v>
      </c>
      <c r="B1214" s="71">
        <v>9926</v>
      </c>
      <c r="C1214" s="70" t="s">
        <v>1711</v>
      </c>
      <c r="D1214" s="70">
        <v>20201111</v>
      </c>
      <c r="E1214" s="71">
        <v>9926</v>
      </c>
      <c r="F1214" s="70" t="s">
        <v>4674</v>
      </c>
      <c r="G1214" s="70" t="s">
        <v>4440</v>
      </c>
    </row>
    <row r="1215" spans="1:7" ht="64.5" x14ac:dyDescent="0.25">
      <c r="A1215" s="70" t="s">
        <v>4675</v>
      </c>
      <c r="B1215" s="71">
        <v>34696.800000000003</v>
      </c>
      <c r="C1215" s="70" t="s">
        <v>4676</v>
      </c>
      <c r="D1215" s="70">
        <v>20201112</v>
      </c>
      <c r="E1215" s="71">
        <v>34696.800000000003</v>
      </c>
      <c r="F1215" s="70" t="s">
        <v>4677</v>
      </c>
      <c r="G1215" s="70" t="s">
        <v>4678</v>
      </c>
    </row>
    <row r="1216" spans="1:7" ht="51.75" x14ac:dyDescent="0.25">
      <c r="A1216" s="70" t="s">
        <v>4679</v>
      </c>
      <c r="B1216" s="71">
        <v>30.55</v>
      </c>
      <c r="C1216" s="70" t="s">
        <v>1240</v>
      </c>
      <c r="D1216" s="70">
        <v>20201117</v>
      </c>
      <c r="E1216" s="71">
        <v>30.55</v>
      </c>
      <c r="F1216" s="70" t="s">
        <v>4680</v>
      </c>
      <c r="G1216" s="70" t="s">
        <v>4139</v>
      </c>
    </row>
    <row r="1217" spans="1:7" ht="39" x14ac:dyDescent="0.25">
      <c r="A1217" s="70" t="s">
        <v>4681</v>
      </c>
      <c r="B1217" s="71">
        <v>133</v>
      </c>
      <c r="C1217" s="70" t="s">
        <v>1358</v>
      </c>
      <c r="D1217" s="70">
        <v>20201127</v>
      </c>
      <c r="E1217" s="71">
        <v>133</v>
      </c>
      <c r="F1217" s="70" t="s">
        <v>4682</v>
      </c>
      <c r="G1217" s="70" t="s">
        <v>4142</v>
      </c>
    </row>
    <row r="1218" spans="1:7" ht="77.25" x14ac:dyDescent="0.25">
      <c r="A1218" s="70" t="s">
        <v>4683</v>
      </c>
      <c r="B1218" s="71">
        <v>46760</v>
      </c>
      <c r="C1218" s="70" t="s">
        <v>359</v>
      </c>
      <c r="D1218" s="70">
        <v>20200101</v>
      </c>
      <c r="E1218" s="71">
        <v>46760</v>
      </c>
      <c r="F1218" s="70" t="s">
        <v>4684</v>
      </c>
      <c r="G1218" s="70" t="s">
        <v>4685</v>
      </c>
    </row>
    <row r="1219" spans="1:7" ht="51.75" x14ac:dyDescent="0.25">
      <c r="A1219" s="70" t="s">
        <v>4686</v>
      </c>
      <c r="B1219" s="71">
        <v>6000</v>
      </c>
      <c r="C1219" s="70" t="s">
        <v>4687</v>
      </c>
      <c r="D1219" s="70">
        <v>20201130</v>
      </c>
      <c r="E1219" s="71">
        <v>6000</v>
      </c>
      <c r="F1219" s="70" t="s">
        <v>4688</v>
      </c>
      <c r="G1219" s="70" t="s">
        <v>4322</v>
      </c>
    </row>
    <row r="1220" spans="1:7" ht="77.25" x14ac:dyDescent="0.25">
      <c r="A1220" s="70" t="s">
        <v>4689</v>
      </c>
      <c r="B1220" s="71">
        <v>1294.44</v>
      </c>
      <c r="C1220" s="70" t="s">
        <v>1711</v>
      </c>
      <c r="D1220" s="70">
        <v>20201207</v>
      </c>
      <c r="E1220" s="71">
        <v>174.68</v>
      </c>
      <c r="F1220" s="70" t="s">
        <v>4690</v>
      </c>
      <c r="G1220" s="70" t="s">
        <v>4691</v>
      </c>
    </row>
    <row r="1221" spans="1:7" ht="77.25" x14ac:dyDescent="0.25">
      <c r="A1221" s="70" t="s">
        <v>4692</v>
      </c>
      <c r="B1221" s="71">
        <v>21581.48</v>
      </c>
      <c r="C1221" s="70" t="s">
        <v>1711</v>
      </c>
      <c r="D1221" s="70">
        <v>20201207</v>
      </c>
      <c r="E1221" s="71">
        <v>21068.82</v>
      </c>
      <c r="F1221" s="70" t="s">
        <v>4690</v>
      </c>
      <c r="G1221" s="70" t="s">
        <v>4693</v>
      </c>
    </row>
    <row r="1222" spans="1:7" ht="77.25" x14ac:dyDescent="0.25">
      <c r="A1222" s="70" t="s">
        <v>4694</v>
      </c>
      <c r="B1222" s="71">
        <v>277.47000000000003</v>
      </c>
      <c r="C1222" s="70" t="s">
        <v>1711</v>
      </c>
      <c r="D1222" s="70">
        <v>20201207</v>
      </c>
      <c r="E1222" s="71">
        <v>112.97</v>
      </c>
      <c r="F1222" s="70" t="s">
        <v>4690</v>
      </c>
      <c r="G1222" s="70" t="s">
        <v>4695</v>
      </c>
    </row>
    <row r="1223" spans="1:7" ht="64.5" x14ac:dyDescent="0.25">
      <c r="A1223" s="70" t="s">
        <v>4696</v>
      </c>
      <c r="B1223" s="71">
        <v>100</v>
      </c>
      <c r="C1223" s="70" t="s">
        <v>1541</v>
      </c>
      <c r="D1223" s="70">
        <v>20201211</v>
      </c>
      <c r="E1223" s="71">
        <v>100</v>
      </c>
      <c r="F1223" s="70" t="s">
        <v>4697</v>
      </c>
      <c r="G1223" s="70" t="s">
        <v>4150</v>
      </c>
    </row>
    <row r="1224" spans="1:7" ht="64.5" x14ac:dyDescent="0.25">
      <c r="A1224" s="70" t="s">
        <v>4698</v>
      </c>
      <c r="B1224" s="71">
        <v>63.48</v>
      </c>
      <c r="C1224" s="70" t="s">
        <v>4699</v>
      </c>
      <c r="D1224" s="70">
        <v>20201211</v>
      </c>
      <c r="E1224" s="71">
        <v>63.48</v>
      </c>
      <c r="F1224" s="70" t="s">
        <v>4700</v>
      </c>
      <c r="G1224" s="70" t="s">
        <v>4415</v>
      </c>
    </row>
    <row r="1225" spans="1:7" ht="51.75" x14ac:dyDescent="0.25">
      <c r="A1225" s="70" t="s">
        <v>4701</v>
      </c>
      <c r="B1225" s="71">
        <v>4222.71</v>
      </c>
      <c r="C1225" s="70" t="s">
        <v>4699</v>
      </c>
      <c r="D1225" s="70">
        <v>20201211</v>
      </c>
      <c r="E1225" s="71">
        <v>4222.71</v>
      </c>
      <c r="F1225" s="70" t="s">
        <v>4702</v>
      </c>
      <c r="G1225" s="70" t="s">
        <v>4419</v>
      </c>
    </row>
    <row r="1226" spans="1:7" ht="51.75" x14ac:dyDescent="0.25">
      <c r="A1226" s="70" t="s">
        <v>4703</v>
      </c>
      <c r="B1226" s="71">
        <v>63.48</v>
      </c>
      <c r="C1226" s="70" t="s">
        <v>4699</v>
      </c>
      <c r="D1226" s="70">
        <v>20201211</v>
      </c>
      <c r="E1226" s="71">
        <v>63.48</v>
      </c>
      <c r="F1226" s="70" t="s">
        <v>4704</v>
      </c>
      <c r="G1226" s="70" t="s">
        <v>4705</v>
      </c>
    </row>
    <row r="1227" spans="1:7" ht="39" x14ac:dyDescent="0.25">
      <c r="A1227" s="70" t="s">
        <v>4706</v>
      </c>
      <c r="B1227" s="71">
        <v>223.48</v>
      </c>
      <c r="C1227" s="70" t="s">
        <v>4699</v>
      </c>
      <c r="D1227" s="70">
        <v>20201211</v>
      </c>
      <c r="E1227" s="71">
        <v>223.48</v>
      </c>
      <c r="F1227" s="70" t="s">
        <v>4707</v>
      </c>
      <c r="G1227" s="70" t="s">
        <v>4708</v>
      </c>
    </row>
    <row r="1228" spans="1:7" ht="51.75" x14ac:dyDescent="0.25">
      <c r="A1228" s="70" t="s">
        <v>4709</v>
      </c>
      <c r="B1228" s="71">
        <v>181.19</v>
      </c>
      <c r="C1228" s="70" t="s">
        <v>4699</v>
      </c>
      <c r="D1228" s="70">
        <v>20201211</v>
      </c>
      <c r="E1228" s="71">
        <v>181.19</v>
      </c>
      <c r="F1228" s="70" t="s">
        <v>4710</v>
      </c>
      <c r="G1228" s="70" t="s">
        <v>4711</v>
      </c>
    </row>
    <row r="1229" spans="1:7" ht="64.5" x14ac:dyDescent="0.25">
      <c r="A1229" s="70" t="s">
        <v>4712</v>
      </c>
      <c r="B1229" s="71">
        <v>44.06</v>
      </c>
      <c r="C1229" s="70" t="s">
        <v>602</v>
      </c>
      <c r="D1229" s="70">
        <v>20201215</v>
      </c>
      <c r="E1229" s="71">
        <v>44.06</v>
      </c>
      <c r="F1229" s="70" t="s">
        <v>4713</v>
      </c>
      <c r="G1229" s="70" t="s">
        <v>4705</v>
      </c>
    </row>
    <row r="1230" spans="1:7" ht="64.5" x14ac:dyDescent="0.25">
      <c r="A1230" s="70" t="s">
        <v>4714</v>
      </c>
      <c r="B1230" s="71">
        <v>18.059999999999999</v>
      </c>
      <c r="C1230" s="70" t="s">
        <v>2450</v>
      </c>
      <c r="D1230" s="70">
        <v>20200101</v>
      </c>
      <c r="E1230" s="71">
        <v>18.059999999999999</v>
      </c>
      <c r="F1230" s="70" t="s">
        <v>3706</v>
      </c>
      <c r="G1230" s="70" t="s">
        <v>4715</v>
      </c>
    </row>
    <row r="1231" spans="1:7" ht="77.25" x14ac:dyDescent="0.25">
      <c r="A1231" s="70" t="s">
        <v>4716</v>
      </c>
      <c r="B1231" s="71">
        <v>8747.1299999999992</v>
      </c>
      <c r="C1231" s="70" t="s">
        <v>2450</v>
      </c>
      <c r="D1231" s="70">
        <v>20200101</v>
      </c>
      <c r="E1231" s="71">
        <v>8747.1299999999992</v>
      </c>
      <c r="F1231" s="70" t="s">
        <v>2451</v>
      </c>
      <c r="G1231" s="70" t="s">
        <v>4717</v>
      </c>
    </row>
    <row r="1232" spans="1:7" ht="51.75" x14ac:dyDescent="0.25">
      <c r="A1232" s="70" t="s">
        <v>4718</v>
      </c>
      <c r="B1232" s="71">
        <v>300</v>
      </c>
      <c r="C1232" s="70" t="s">
        <v>4719</v>
      </c>
      <c r="D1232" s="70">
        <v>20201222</v>
      </c>
      <c r="E1232" s="71">
        <v>300</v>
      </c>
      <c r="F1232" s="70" t="s">
        <v>4720</v>
      </c>
      <c r="G1232" s="70" t="s">
        <v>4561</v>
      </c>
    </row>
    <row r="1233" spans="1:7" ht="51.75" x14ac:dyDescent="0.25">
      <c r="A1233" s="70" t="s">
        <v>4721</v>
      </c>
      <c r="B1233" s="71">
        <v>24609.42</v>
      </c>
      <c r="C1233" s="70" t="s">
        <v>1774</v>
      </c>
      <c r="D1233" s="70">
        <v>20201231</v>
      </c>
      <c r="E1233" s="71">
        <v>24609.42</v>
      </c>
      <c r="F1233" s="70" t="s">
        <v>4722</v>
      </c>
      <c r="G1233" s="70" t="s">
        <v>4723</v>
      </c>
    </row>
    <row r="1234" spans="1:7" ht="64.5" x14ac:dyDescent="0.25">
      <c r="A1234" s="70" t="s">
        <v>4724</v>
      </c>
      <c r="B1234" s="71">
        <v>6055</v>
      </c>
      <c r="C1234" s="70" t="s">
        <v>2374</v>
      </c>
      <c r="D1234" s="70">
        <v>20201231</v>
      </c>
      <c r="E1234" s="71">
        <v>6055</v>
      </c>
      <c r="F1234" s="70" t="s">
        <v>4725</v>
      </c>
      <c r="G1234" s="70" t="s">
        <v>4422</v>
      </c>
    </row>
    <row r="1235" spans="1:7" ht="64.5" x14ac:dyDescent="0.25">
      <c r="A1235" s="70" t="s">
        <v>4726</v>
      </c>
      <c r="B1235" s="71">
        <v>2422</v>
      </c>
      <c r="C1235" s="70" t="s">
        <v>4727</v>
      </c>
      <c r="D1235" s="70">
        <v>20201231</v>
      </c>
      <c r="E1235" s="71">
        <v>2422</v>
      </c>
      <c r="F1235" s="70" t="s">
        <v>4728</v>
      </c>
      <c r="G1235" s="70" t="s">
        <v>4729</v>
      </c>
    </row>
    <row r="1236" spans="1:7" ht="64.5" x14ac:dyDescent="0.25">
      <c r="A1236" s="70" t="s">
        <v>4730</v>
      </c>
      <c r="B1236" s="71">
        <v>2583</v>
      </c>
      <c r="C1236" s="70" t="s">
        <v>4424</v>
      </c>
      <c r="D1236" s="70">
        <v>20201231</v>
      </c>
      <c r="E1236" s="71">
        <v>2583</v>
      </c>
      <c r="F1236" s="70" t="s">
        <v>4731</v>
      </c>
      <c r="G1236" s="70" t="s">
        <v>4426</v>
      </c>
    </row>
    <row r="1237" spans="1:7" ht="64.5" x14ac:dyDescent="0.25">
      <c r="A1237" s="70" t="s">
        <v>4732</v>
      </c>
      <c r="B1237" s="71">
        <v>969</v>
      </c>
      <c r="C1237" s="70" t="s">
        <v>4733</v>
      </c>
      <c r="D1237" s="70">
        <v>20201231</v>
      </c>
      <c r="E1237" s="71">
        <v>969</v>
      </c>
      <c r="F1237" s="70" t="s">
        <v>4734</v>
      </c>
      <c r="G1237" s="70" t="s">
        <v>4735</v>
      </c>
    </row>
    <row r="1238" spans="1:7" ht="77.25" x14ac:dyDescent="0.25">
      <c r="A1238" s="70" t="s">
        <v>4736</v>
      </c>
      <c r="B1238" s="71">
        <v>2738</v>
      </c>
      <c r="C1238" s="70" t="s">
        <v>359</v>
      </c>
      <c r="D1238" s="70">
        <v>20201231</v>
      </c>
      <c r="E1238" s="71">
        <v>2738</v>
      </c>
      <c r="F1238" s="70" t="s">
        <v>4737</v>
      </c>
      <c r="G1238" s="70" t="s">
        <v>4429</v>
      </c>
    </row>
    <row r="1239" spans="1:7" ht="77.25" x14ac:dyDescent="0.25">
      <c r="A1239" s="70" t="s">
        <v>4738</v>
      </c>
      <c r="B1239" s="71">
        <v>1023</v>
      </c>
      <c r="C1239" s="70" t="s">
        <v>325</v>
      </c>
      <c r="D1239" s="70">
        <v>20201231</v>
      </c>
      <c r="E1239" s="71">
        <v>1023</v>
      </c>
      <c r="F1239" s="70" t="s">
        <v>4739</v>
      </c>
      <c r="G1239" s="70" t="s">
        <v>4432</v>
      </c>
    </row>
    <row r="1240" spans="1:7" ht="64.5" x14ac:dyDescent="0.25">
      <c r="A1240" s="70" t="s">
        <v>4740</v>
      </c>
      <c r="B1240" s="71">
        <v>150</v>
      </c>
      <c r="C1240" s="70" t="s">
        <v>4424</v>
      </c>
      <c r="D1240" s="70">
        <v>20201231</v>
      </c>
      <c r="E1240" s="71">
        <v>150</v>
      </c>
      <c r="F1240" s="70" t="s">
        <v>4741</v>
      </c>
      <c r="G1240" s="70" t="s">
        <v>4426</v>
      </c>
    </row>
    <row r="1241" spans="1:7" ht="64.5" x14ac:dyDescent="0.25">
      <c r="A1241" s="70" t="s">
        <v>4742</v>
      </c>
      <c r="B1241" s="71">
        <v>36</v>
      </c>
      <c r="C1241" s="70" t="s">
        <v>359</v>
      </c>
      <c r="D1241" s="70">
        <v>20201231</v>
      </c>
      <c r="E1241" s="71">
        <v>36</v>
      </c>
      <c r="F1241" s="70" t="s">
        <v>4743</v>
      </c>
      <c r="G1241" s="70" t="s">
        <v>4429</v>
      </c>
    </row>
    <row r="1242" spans="1:7" ht="64.5" x14ac:dyDescent="0.25">
      <c r="A1242" s="70" t="s">
        <v>4744</v>
      </c>
      <c r="B1242" s="71">
        <v>13</v>
      </c>
      <c r="C1242" s="70" t="s">
        <v>325</v>
      </c>
      <c r="D1242" s="70">
        <v>20201231</v>
      </c>
      <c r="E1242" s="71">
        <v>13</v>
      </c>
      <c r="F1242" s="70" t="s">
        <v>4745</v>
      </c>
      <c r="G1242" s="70" t="s">
        <v>4432</v>
      </c>
    </row>
    <row r="1243" spans="1:7" ht="64.5" x14ac:dyDescent="0.25">
      <c r="A1243" s="70" t="s">
        <v>4746</v>
      </c>
      <c r="B1243" s="71">
        <v>10000</v>
      </c>
      <c r="C1243" s="70" t="s">
        <v>3756</v>
      </c>
      <c r="D1243" s="70">
        <v>20200101</v>
      </c>
      <c r="E1243" s="71">
        <v>10000</v>
      </c>
      <c r="F1243" s="70" t="s">
        <v>3757</v>
      </c>
      <c r="G1243" s="70" t="s">
        <v>4322</v>
      </c>
    </row>
    <row r="1244" spans="1:7" ht="51.75" x14ac:dyDescent="0.25">
      <c r="A1244" s="70" t="s">
        <v>4747</v>
      </c>
      <c r="B1244" s="71">
        <v>9255.75</v>
      </c>
      <c r="C1244" s="70" t="s">
        <v>4687</v>
      </c>
      <c r="D1244" s="70">
        <v>20200101</v>
      </c>
      <c r="E1244" s="71">
        <v>9255.75</v>
      </c>
      <c r="F1244" s="70" t="s">
        <v>4748</v>
      </c>
      <c r="G1244" s="70" t="s">
        <v>4415</v>
      </c>
    </row>
    <row r="1245" spans="1:7" ht="39" x14ac:dyDescent="0.25">
      <c r="A1245" s="70" t="s">
        <v>4749</v>
      </c>
      <c r="B1245" s="71">
        <v>6000</v>
      </c>
      <c r="C1245" s="70" t="s">
        <v>4687</v>
      </c>
      <c r="D1245" s="70">
        <v>20200101</v>
      </c>
      <c r="E1245" s="71">
        <v>6000</v>
      </c>
      <c r="F1245" s="70" t="s">
        <v>4750</v>
      </c>
      <c r="G1245" s="70" t="s">
        <v>4322</v>
      </c>
    </row>
    <row r="1246" spans="1:7" ht="26.25" x14ac:dyDescent="0.25">
      <c r="A1246" s="70" t="s">
        <v>4751</v>
      </c>
      <c r="B1246" s="71">
        <v>24000</v>
      </c>
      <c r="C1246" s="70" t="s">
        <v>736</v>
      </c>
      <c r="D1246" s="70">
        <v>20200101</v>
      </c>
      <c r="E1246" s="71">
        <v>24000</v>
      </c>
      <c r="F1246" s="70" t="s">
        <v>3827</v>
      </c>
      <c r="G1246" s="70" t="s">
        <v>4752</v>
      </c>
    </row>
    <row r="1247" spans="1:7" ht="39" x14ac:dyDescent="0.25">
      <c r="A1247" s="70" t="s">
        <v>4753</v>
      </c>
      <c r="B1247" s="71">
        <v>5476.8</v>
      </c>
      <c r="C1247" s="70" t="s">
        <v>359</v>
      </c>
      <c r="D1247" s="70">
        <v>20200101</v>
      </c>
      <c r="E1247" s="71">
        <v>5476.8</v>
      </c>
      <c r="F1247" s="70" t="s">
        <v>3831</v>
      </c>
      <c r="G1247" s="70" t="s">
        <v>4754</v>
      </c>
    </row>
    <row r="1248" spans="1:7" ht="90" x14ac:dyDescent="0.25">
      <c r="A1248" s="70" t="s">
        <v>4755</v>
      </c>
      <c r="B1248" s="71">
        <v>11333.8</v>
      </c>
      <c r="C1248" s="70" t="s">
        <v>620</v>
      </c>
      <c r="D1248" s="70">
        <v>20200101</v>
      </c>
      <c r="E1248" s="71">
        <v>11333.8</v>
      </c>
      <c r="F1248" s="70" t="s">
        <v>4756</v>
      </c>
      <c r="G1248" s="70" t="s">
        <v>4757</v>
      </c>
    </row>
    <row r="1249" spans="1:7" ht="77.25" x14ac:dyDescent="0.25">
      <c r="A1249" s="70" t="s">
        <v>4758</v>
      </c>
      <c r="B1249" s="71">
        <v>3000</v>
      </c>
      <c r="C1249" s="70" t="s">
        <v>1969</v>
      </c>
      <c r="D1249" s="70">
        <v>20200101</v>
      </c>
      <c r="E1249" s="71">
        <v>3000</v>
      </c>
      <c r="F1249" s="70" t="s">
        <v>4011</v>
      </c>
      <c r="G1249" s="70" t="s">
        <v>4569</v>
      </c>
    </row>
    <row r="1250" spans="1:7" ht="90" x14ac:dyDescent="0.25">
      <c r="A1250" s="70" t="s">
        <v>4759</v>
      </c>
      <c r="B1250" s="71">
        <v>4796</v>
      </c>
      <c r="C1250" s="70" t="s">
        <v>359</v>
      </c>
      <c r="D1250" s="70">
        <v>20200101</v>
      </c>
      <c r="E1250" s="71">
        <v>4796</v>
      </c>
      <c r="F1250" s="70" t="s">
        <v>4013</v>
      </c>
      <c r="G1250" s="70" t="s">
        <v>4685</v>
      </c>
    </row>
    <row r="1251" spans="1:7" ht="90" x14ac:dyDescent="0.25">
      <c r="A1251" s="70" t="s">
        <v>4760</v>
      </c>
      <c r="B1251" s="71">
        <v>255</v>
      </c>
      <c r="C1251" s="70" t="s">
        <v>325</v>
      </c>
      <c r="D1251" s="70">
        <v>20200101</v>
      </c>
      <c r="E1251" s="71">
        <v>255</v>
      </c>
      <c r="F1251" s="70" t="s">
        <v>4015</v>
      </c>
      <c r="G1251" s="70" t="s">
        <v>4572</v>
      </c>
    </row>
    <row r="1252" spans="1:7" ht="90" x14ac:dyDescent="0.25">
      <c r="A1252" s="70" t="s">
        <v>4761</v>
      </c>
      <c r="B1252" s="71">
        <v>231.87</v>
      </c>
      <c r="C1252" s="70" t="s">
        <v>359</v>
      </c>
      <c r="D1252" s="70">
        <v>20200101</v>
      </c>
      <c r="E1252" s="71">
        <v>205.5</v>
      </c>
      <c r="F1252" s="70" t="s">
        <v>4762</v>
      </c>
      <c r="G1252" s="70" t="s">
        <v>4754</v>
      </c>
    </row>
    <row r="1253" spans="1:7" ht="77.25" x14ac:dyDescent="0.25">
      <c r="A1253" s="70" t="s">
        <v>4763</v>
      </c>
      <c r="B1253" s="71">
        <v>3000</v>
      </c>
      <c r="C1253" s="70" t="s">
        <v>1969</v>
      </c>
      <c r="D1253" s="70">
        <v>20200101</v>
      </c>
      <c r="E1253" s="71">
        <v>3000</v>
      </c>
      <c r="F1253" s="70" t="s">
        <v>4764</v>
      </c>
      <c r="G1253" s="70" t="s">
        <v>4569</v>
      </c>
    </row>
    <row r="1254" spans="1:7" ht="77.25" x14ac:dyDescent="0.25">
      <c r="A1254" s="70" t="s">
        <v>4765</v>
      </c>
      <c r="B1254" s="71">
        <v>12947.68</v>
      </c>
      <c r="C1254" s="70" t="s">
        <v>359</v>
      </c>
      <c r="D1254" s="70">
        <v>20200101</v>
      </c>
      <c r="E1254" s="71">
        <v>12947.68</v>
      </c>
      <c r="F1254" s="70" t="s">
        <v>4019</v>
      </c>
      <c r="G1254" s="70" t="s">
        <v>4685</v>
      </c>
    </row>
    <row r="1255" spans="1:7" ht="77.25" x14ac:dyDescent="0.25">
      <c r="A1255" s="70" t="s">
        <v>4766</v>
      </c>
      <c r="B1255" s="71">
        <v>255</v>
      </c>
      <c r="C1255" s="70" t="s">
        <v>325</v>
      </c>
      <c r="D1255" s="70">
        <v>20200101</v>
      </c>
      <c r="E1255" s="71">
        <v>255</v>
      </c>
      <c r="F1255" s="70" t="s">
        <v>4767</v>
      </c>
      <c r="G1255" s="70" t="s">
        <v>4572</v>
      </c>
    </row>
    <row r="1256" spans="1:7" ht="51.75" x14ac:dyDescent="0.25">
      <c r="A1256" s="70" t="s">
        <v>4768</v>
      </c>
      <c r="B1256" s="71">
        <v>137673.9</v>
      </c>
      <c r="C1256" s="70" t="s">
        <v>391</v>
      </c>
      <c r="D1256" s="70">
        <v>20210201</v>
      </c>
      <c r="E1256" s="71">
        <v>137673.9</v>
      </c>
      <c r="F1256" s="70" t="s">
        <v>392</v>
      </c>
      <c r="G1256" s="70" t="s">
        <v>4769</v>
      </c>
    </row>
    <row r="1257" spans="1:7" ht="39" x14ac:dyDescent="0.25">
      <c r="A1257" s="70" t="s">
        <v>4770</v>
      </c>
      <c r="B1257" s="71">
        <v>12008.2</v>
      </c>
      <c r="C1257" s="70" t="s">
        <v>391</v>
      </c>
      <c r="D1257" s="70">
        <v>20210201</v>
      </c>
      <c r="E1257" s="71">
        <v>12008.2</v>
      </c>
      <c r="F1257" s="70" t="s">
        <v>395</v>
      </c>
      <c r="G1257" s="70" t="s">
        <v>4771</v>
      </c>
    </row>
    <row r="1258" spans="1:7" ht="51.75" x14ac:dyDescent="0.25">
      <c r="A1258" s="70" t="s">
        <v>4772</v>
      </c>
      <c r="B1258" s="71">
        <v>121598.42</v>
      </c>
      <c r="C1258" s="70" t="s">
        <v>391</v>
      </c>
      <c r="D1258" s="70">
        <v>20210201</v>
      </c>
      <c r="E1258" s="71">
        <v>121598.42</v>
      </c>
      <c r="F1258" s="70" t="s">
        <v>398</v>
      </c>
      <c r="G1258" s="70" t="s">
        <v>4773</v>
      </c>
    </row>
    <row r="1259" spans="1:7" ht="39" x14ac:dyDescent="0.25">
      <c r="A1259" s="70" t="s">
        <v>4774</v>
      </c>
      <c r="B1259" s="71">
        <v>95498.66</v>
      </c>
      <c r="C1259" s="70" t="s">
        <v>391</v>
      </c>
      <c r="D1259" s="70">
        <v>20210201</v>
      </c>
      <c r="E1259" s="71">
        <v>95498.66</v>
      </c>
      <c r="F1259" s="70" t="s">
        <v>401</v>
      </c>
      <c r="G1259" s="70" t="s">
        <v>4775</v>
      </c>
    </row>
    <row r="1260" spans="1:7" ht="39" x14ac:dyDescent="0.25">
      <c r="A1260" s="70" t="s">
        <v>4776</v>
      </c>
      <c r="B1260" s="71">
        <v>320.69</v>
      </c>
      <c r="C1260" s="70" t="s">
        <v>404</v>
      </c>
      <c r="D1260" s="70">
        <v>20210201</v>
      </c>
      <c r="E1260" s="71">
        <v>320.69</v>
      </c>
      <c r="F1260" s="70" t="s">
        <v>405</v>
      </c>
      <c r="G1260" s="70" t="s">
        <v>4777</v>
      </c>
    </row>
    <row r="1261" spans="1:7" ht="51.75" x14ac:dyDescent="0.25">
      <c r="A1261" s="70" t="s">
        <v>4778</v>
      </c>
      <c r="B1261" s="71">
        <v>22222.35</v>
      </c>
      <c r="C1261" s="70" t="s">
        <v>408</v>
      </c>
      <c r="D1261" s="70">
        <v>20210201</v>
      </c>
      <c r="E1261" s="71">
        <v>52.63</v>
      </c>
      <c r="F1261" s="70" t="s">
        <v>4779</v>
      </c>
      <c r="G1261" s="70" t="s">
        <v>4780</v>
      </c>
    </row>
    <row r="1262" spans="1:7" ht="39" x14ac:dyDescent="0.25">
      <c r="A1262" s="70" t="s">
        <v>4781</v>
      </c>
      <c r="B1262" s="71">
        <v>10235.94</v>
      </c>
      <c r="C1262" s="70" t="s">
        <v>348</v>
      </c>
      <c r="D1262" s="70">
        <v>20210201</v>
      </c>
      <c r="E1262" s="71">
        <v>10235.94</v>
      </c>
      <c r="F1262" s="70" t="s">
        <v>424</v>
      </c>
      <c r="G1262" s="70" t="s">
        <v>4782</v>
      </c>
    </row>
    <row r="1263" spans="1:7" ht="39" x14ac:dyDescent="0.25">
      <c r="A1263" s="70" t="s">
        <v>4783</v>
      </c>
      <c r="B1263" s="71">
        <v>4640.09</v>
      </c>
      <c r="C1263" s="70" t="s">
        <v>348</v>
      </c>
      <c r="D1263" s="70">
        <v>20210201</v>
      </c>
      <c r="E1263" s="71">
        <v>4640.09</v>
      </c>
      <c r="F1263" s="70" t="s">
        <v>430</v>
      </c>
      <c r="G1263" s="70" t="s">
        <v>4784</v>
      </c>
    </row>
    <row r="1264" spans="1:7" ht="39" x14ac:dyDescent="0.25">
      <c r="A1264" s="70" t="s">
        <v>4785</v>
      </c>
      <c r="B1264" s="71">
        <v>4934.8</v>
      </c>
      <c r="C1264" s="70" t="s">
        <v>325</v>
      </c>
      <c r="D1264" s="70">
        <v>20210201</v>
      </c>
      <c r="E1264" s="71">
        <v>4934.8</v>
      </c>
      <c r="F1264" s="70" t="s">
        <v>433</v>
      </c>
      <c r="G1264" s="70" t="s">
        <v>4786</v>
      </c>
    </row>
    <row r="1265" spans="1:7" ht="39" x14ac:dyDescent="0.25">
      <c r="A1265" s="70" t="s">
        <v>4787</v>
      </c>
      <c r="B1265" s="71">
        <v>78602.23</v>
      </c>
      <c r="C1265" s="70" t="s">
        <v>348</v>
      </c>
      <c r="D1265" s="70">
        <v>20210201</v>
      </c>
      <c r="E1265" s="71">
        <v>78602.23</v>
      </c>
      <c r="F1265" s="70" t="s">
        <v>412</v>
      </c>
      <c r="G1265" s="70" t="s">
        <v>4788</v>
      </c>
    </row>
    <row r="1266" spans="1:7" ht="39" x14ac:dyDescent="0.25">
      <c r="A1266" s="70" t="s">
        <v>4789</v>
      </c>
      <c r="B1266" s="71">
        <v>17970</v>
      </c>
      <c r="C1266" s="70" t="s">
        <v>355</v>
      </c>
      <c r="D1266" s="70">
        <v>20210201</v>
      </c>
      <c r="E1266" s="71">
        <v>16156.44</v>
      </c>
      <c r="F1266" s="70" t="s">
        <v>415</v>
      </c>
      <c r="G1266" s="70" t="s">
        <v>4790</v>
      </c>
    </row>
    <row r="1267" spans="1:7" ht="39" x14ac:dyDescent="0.25">
      <c r="A1267" s="70" t="s">
        <v>4791</v>
      </c>
      <c r="B1267" s="71">
        <v>16211.18</v>
      </c>
      <c r="C1267" s="70" t="s">
        <v>348</v>
      </c>
      <c r="D1267" s="70">
        <v>20210201</v>
      </c>
      <c r="E1267" s="71">
        <v>16211.18</v>
      </c>
      <c r="F1267" s="70" t="s">
        <v>418</v>
      </c>
      <c r="G1267" s="70" t="s">
        <v>4792</v>
      </c>
    </row>
    <row r="1268" spans="1:7" ht="51.75" x14ac:dyDescent="0.25">
      <c r="A1268" s="70" t="s">
        <v>4793</v>
      </c>
      <c r="B1268" s="71">
        <v>26268.69</v>
      </c>
      <c r="C1268" s="70" t="s">
        <v>325</v>
      </c>
      <c r="D1268" s="70">
        <v>20210201</v>
      </c>
      <c r="E1268" s="71">
        <v>26268.69</v>
      </c>
      <c r="F1268" s="70" t="s">
        <v>421</v>
      </c>
      <c r="G1268" s="70" t="s">
        <v>4794</v>
      </c>
    </row>
    <row r="1269" spans="1:7" ht="39" x14ac:dyDescent="0.25">
      <c r="A1269" s="70" t="s">
        <v>4795</v>
      </c>
      <c r="B1269" s="71">
        <v>2145.38</v>
      </c>
      <c r="C1269" s="70" t="s">
        <v>348</v>
      </c>
      <c r="D1269" s="70">
        <v>20210201</v>
      </c>
      <c r="E1269" s="71">
        <v>1613.7</v>
      </c>
      <c r="F1269" s="70" t="s">
        <v>454</v>
      </c>
      <c r="G1269" s="70" t="s">
        <v>4796</v>
      </c>
    </row>
    <row r="1270" spans="1:7" ht="64.5" x14ac:dyDescent="0.25">
      <c r="A1270" s="70" t="s">
        <v>4797</v>
      </c>
      <c r="B1270" s="71">
        <v>1021.24</v>
      </c>
      <c r="C1270" s="70" t="s">
        <v>1051</v>
      </c>
      <c r="D1270" s="70">
        <v>20210203</v>
      </c>
      <c r="E1270" s="71">
        <v>1021.24</v>
      </c>
      <c r="F1270" s="70" t="s">
        <v>4798</v>
      </c>
      <c r="G1270" s="70" t="s">
        <v>4799</v>
      </c>
    </row>
    <row r="1271" spans="1:7" ht="64.5" x14ac:dyDescent="0.25">
      <c r="A1271" s="70" t="s">
        <v>4800</v>
      </c>
      <c r="B1271" s="71">
        <v>3882.96</v>
      </c>
      <c r="C1271" s="70" t="s">
        <v>541</v>
      </c>
      <c r="D1271" s="70">
        <v>20210210</v>
      </c>
      <c r="E1271" s="71">
        <v>3882.96</v>
      </c>
      <c r="F1271" s="70" t="s">
        <v>4801</v>
      </c>
      <c r="G1271" s="70" t="s">
        <v>4802</v>
      </c>
    </row>
    <row r="1272" spans="1:7" ht="90" x14ac:dyDescent="0.25">
      <c r="A1272" s="70" t="s">
        <v>4803</v>
      </c>
      <c r="B1272" s="71">
        <v>634446.36</v>
      </c>
      <c r="C1272" s="70" t="s">
        <v>2172</v>
      </c>
      <c r="D1272" s="70">
        <v>20210218</v>
      </c>
      <c r="E1272" s="71">
        <v>634446.36</v>
      </c>
      <c r="F1272" s="70" t="s">
        <v>4804</v>
      </c>
      <c r="G1272" s="70" t="s">
        <v>4805</v>
      </c>
    </row>
    <row r="1273" spans="1:7" ht="90" x14ac:dyDescent="0.25">
      <c r="A1273" s="70" t="s">
        <v>4806</v>
      </c>
      <c r="B1273" s="71">
        <v>1295.25</v>
      </c>
      <c r="C1273" s="70" t="s">
        <v>2745</v>
      </c>
      <c r="D1273" s="70">
        <v>20210219</v>
      </c>
      <c r="E1273" s="71">
        <v>1097.0899999999999</v>
      </c>
      <c r="F1273" s="70" t="s">
        <v>4807</v>
      </c>
      <c r="G1273" s="70" t="s">
        <v>4808</v>
      </c>
    </row>
    <row r="1274" spans="1:7" ht="51.75" x14ac:dyDescent="0.25">
      <c r="A1274" s="70" t="s">
        <v>4809</v>
      </c>
      <c r="B1274" s="71">
        <v>2839.78</v>
      </c>
      <c r="C1274" s="70" t="s">
        <v>344</v>
      </c>
      <c r="D1274" s="70">
        <v>20210222</v>
      </c>
      <c r="E1274" s="71">
        <v>2839.78</v>
      </c>
      <c r="F1274" s="70" t="s">
        <v>345</v>
      </c>
      <c r="G1274" s="70" t="s">
        <v>4810</v>
      </c>
    </row>
    <row r="1275" spans="1:7" ht="39" x14ac:dyDescent="0.25">
      <c r="A1275" s="70" t="s">
        <v>4811</v>
      </c>
      <c r="B1275" s="71">
        <v>687.23</v>
      </c>
      <c r="C1275" s="70" t="s">
        <v>348</v>
      </c>
      <c r="D1275" s="70">
        <v>20210222</v>
      </c>
      <c r="E1275" s="71">
        <v>687.23</v>
      </c>
      <c r="F1275" s="70" t="s">
        <v>349</v>
      </c>
      <c r="G1275" s="70" t="s">
        <v>4812</v>
      </c>
    </row>
    <row r="1276" spans="1:7" ht="39" x14ac:dyDescent="0.25">
      <c r="A1276" s="70" t="s">
        <v>4813</v>
      </c>
      <c r="B1276" s="71">
        <v>161.30000000000001</v>
      </c>
      <c r="C1276" s="70" t="s">
        <v>348</v>
      </c>
      <c r="D1276" s="70">
        <v>20210222</v>
      </c>
      <c r="E1276" s="71">
        <v>161.30000000000001</v>
      </c>
      <c r="F1276" s="70" t="s">
        <v>352</v>
      </c>
      <c r="G1276" s="70" t="s">
        <v>4814</v>
      </c>
    </row>
    <row r="1277" spans="1:7" ht="51.75" x14ac:dyDescent="0.25">
      <c r="A1277" s="70" t="s">
        <v>4815</v>
      </c>
      <c r="B1277" s="71">
        <v>45.72</v>
      </c>
      <c r="C1277" s="70" t="s">
        <v>359</v>
      </c>
      <c r="D1277" s="70">
        <v>20210222</v>
      </c>
      <c r="E1277" s="71">
        <v>45.72</v>
      </c>
      <c r="F1277" s="70" t="s">
        <v>360</v>
      </c>
      <c r="G1277" s="70" t="s">
        <v>4816</v>
      </c>
    </row>
    <row r="1278" spans="1:7" ht="51.75" x14ac:dyDescent="0.25">
      <c r="A1278" s="70" t="s">
        <v>4817</v>
      </c>
      <c r="B1278" s="71">
        <v>241.38</v>
      </c>
      <c r="C1278" s="70" t="s">
        <v>325</v>
      </c>
      <c r="D1278" s="70">
        <v>20210222</v>
      </c>
      <c r="E1278" s="71">
        <v>241.38</v>
      </c>
      <c r="F1278" s="70" t="s">
        <v>363</v>
      </c>
      <c r="G1278" s="70" t="s">
        <v>4818</v>
      </c>
    </row>
    <row r="1279" spans="1:7" ht="51.75" x14ac:dyDescent="0.25">
      <c r="A1279" s="70" t="s">
        <v>4819</v>
      </c>
      <c r="B1279" s="71">
        <v>8526.68</v>
      </c>
      <c r="C1279" s="70" t="s">
        <v>344</v>
      </c>
      <c r="D1279" s="70">
        <v>20210222</v>
      </c>
      <c r="E1279" s="71">
        <v>8526.68</v>
      </c>
      <c r="F1279" s="70" t="s">
        <v>345</v>
      </c>
      <c r="G1279" s="70" t="s">
        <v>4820</v>
      </c>
    </row>
    <row r="1280" spans="1:7" ht="39" x14ac:dyDescent="0.25">
      <c r="A1280" s="70" t="s">
        <v>4821</v>
      </c>
      <c r="B1280" s="71">
        <v>2063.46</v>
      </c>
      <c r="C1280" s="70" t="s">
        <v>348</v>
      </c>
      <c r="D1280" s="70">
        <v>20210222</v>
      </c>
      <c r="E1280" s="71">
        <v>2063.46</v>
      </c>
      <c r="F1280" s="70" t="s">
        <v>349</v>
      </c>
      <c r="G1280" s="70" t="s">
        <v>4822</v>
      </c>
    </row>
    <row r="1281" spans="1:7" ht="39" x14ac:dyDescent="0.25">
      <c r="A1281" s="70" t="s">
        <v>4823</v>
      </c>
      <c r="B1281" s="71">
        <v>484.32</v>
      </c>
      <c r="C1281" s="70" t="s">
        <v>348</v>
      </c>
      <c r="D1281" s="70">
        <v>20210222</v>
      </c>
      <c r="E1281" s="71">
        <v>484.32</v>
      </c>
      <c r="F1281" s="70" t="s">
        <v>352</v>
      </c>
      <c r="G1281" s="70" t="s">
        <v>4824</v>
      </c>
    </row>
    <row r="1282" spans="1:7" ht="51.75" x14ac:dyDescent="0.25">
      <c r="A1282" s="70" t="s">
        <v>4825</v>
      </c>
      <c r="B1282" s="71">
        <v>137.28</v>
      </c>
      <c r="C1282" s="70" t="s">
        <v>359</v>
      </c>
      <c r="D1282" s="70">
        <v>20210222</v>
      </c>
      <c r="E1282" s="71">
        <v>137.28</v>
      </c>
      <c r="F1282" s="70" t="s">
        <v>360</v>
      </c>
      <c r="G1282" s="70" t="s">
        <v>4826</v>
      </c>
    </row>
    <row r="1283" spans="1:7" ht="51.75" x14ac:dyDescent="0.25">
      <c r="A1283" s="70" t="s">
        <v>4827</v>
      </c>
      <c r="B1283" s="71">
        <v>724.77</v>
      </c>
      <c r="C1283" s="70" t="s">
        <v>325</v>
      </c>
      <c r="D1283" s="70">
        <v>20210222</v>
      </c>
      <c r="E1283" s="71">
        <v>724.77</v>
      </c>
      <c r="F1283" s="70" t="s">
        <v>363</v>
      </c>
      <c r="G1283" s="70" t="s">
        <v>4828</v>
      </c>
    </row>
    <row r="1284" spans="1:7" ht="90" x14ac:dyDescent="0.25">
      <c r="A1284" s="70" t="s">
        <v>4829</v>
      </c>
      <c r="B1284" s="71">
        <v>9760</v>
      </c>
      <c r="C1284" s="70" t="s">
        <v>570</v>
      </c>
      <c r="D1284" s="70">
        <v>20210304</v>
      </c>
      <c r="E1284" s="71">
        <v>9760</v>
      </c>
      <c r="F1284" s="70" t="s">
        <v>4830</v>
      </c>
      <c r="G1284" s="70" t="s">
        <v>4831</v>
      </c>
    </row>
    <row r="1285" spans="1:7" ht="90" x14ac:dyDescent="0.25">
      <c r="A1285" s="70" t="s">
        <v>4832</v>
      </c>
      <c r="B1285" s="71">
        <v>380.64</v>
      </c>
      <c r="C1285" s="70" t="s">
        <v>2740</v>
      </c>
      <c r="D1285" s="70">
        <v>20210308</v>
      </c>
      <c r="E1285" s="71">
        <v>380.64</v>
      </c>
      <c r="F1285" s="70" t="s">
        <v>4833</v>
      </c>
      <c r="G1285" s="70" t="s">
        <v>4834</v>
      </c>
    </row>
    <row r="1286" spans="1:7" ht="90" x14ac:dyDescent="0.25">
      <c r="A1286" s="70" t="s">
        <v>4835</v>
      </c>
      <c r="B1286" s="71">
        <v>27300</v>
      </c>
      <c r="C1286" s="70" t="s">
        <v>648</v>
      </c>
      <c r="D1286" s="70">
        <v>20210318</v>
      </c>
      <c r="E1286" s="71">
        <v>27300</v>
      </c>
      <c r="F1286" s="70" t="s">
        <v>4836</v>
      </c>
      <c r="G1286" s="70" t="s">
        <v>4837</v>
      </c>
    </row>
    <row r="1287" spans="1:7" ht="51.75" x14ac:dyDescent="0.25">
      <c r="A1287" s="70" t="s">
        <v>4838</v>
      </c>
      <c r="B1287" s="71">
        <v>6812.34</v>
      </c>
      <c r="C1287" s="70" t="s">
        <v>344</v>
      </c>
      <c r="D1287" s="70">
        <v>20210318</v>
      </c>
      <c r="E1287" s="71">
        <v>6812.34</v>
      </c>
      <c r="F1287" s="70" t="s">
        <v>345</v>
      </c>
      <c r="G1287" s="70" t="s">
        <v>4839</v>
      </c>
    </row>
    <row r="1288" spans="1:7" ht="39" x14ac:dyDescent="0.25">
      <c r="A1288" s="70" t="s">
        <v>4840</v>
      </c>
      <c r="B1288" s="71">
        <v>1648.59</v>
      </c>
      <c r="C1288" s="70" t="s">
        <v>348</v>
      </c>
      <c r="D1288" s="70">
        <v>20210318</v>
      </c>
      <c r="E1288" s="71">
        <v>1648.59</v>
      </c>
      <c r="F1288" s="70" t="s">
        <v>349</v>
      </c>
      <c r="G1288" s="70" t="s">
        <v>4841</v>
      </c>
    </row>
    <row r="1289" spans="1:7" ht="39" x14ac:dyDescent="0.25">
      <c r="A1289" s="70" t="s">
        <v>4842</v>
      </c>
      <c r="B1289" s="71">
        <v>386.94</v>
      </c>
      <c r="C1289" s="70" t="s">
        <v>348</v>
      </c>
      <c r="D1289" s="70">
        <v>20210318</v>
      </c>
      <c r="E1289" s="71">
        <v>386.94</v>
      </c>
      <c r="F1289" s="70" t="s">
        <v>352</v>
      </c>
      <c r="G1289" s="70" t="s">
        <v>4843</v>
      </c>
    </row>
    <row r="1290" spans="1:7" ht="39" x14ac:dyDescent="0.25">
      <c r="A1290" s="70" t="s">
        <v>4844</v>
      </c>
      <c r="B1290" s="71">
        <v>1981</v>
      </c>
      <c r="C1290" s="70" t="s">
        <v>355</v>
      </c>
      <c r="D1290" s="70">
        <v>20210318</v>
      </c>
      <c r="E1290" s="71">
        <v>1981</v>
      </c>
      <c r="F1290" s="70" t="s">
        <v>356</v>
      </c>
      <c r="G1290" s="70" t="s">
        <v>4845</v>
      </c>
    </row>
    <row r="1291" spans="1:7" ht="51.75" x14ac:dyDescent="0.25">
      <c r="A1291" s="70" t="s">
        <v>4846</v>
      </c>
      <c r="B1291" s="71">
        <v>109.68</v>
      </c>
      <c r="C1291" s="70" t="s">
        <v>359</v>
      </c>
      <c r="D1291" s="70">
        <v>20210318</v>
      </c>
      <c r="E1291" s="71">
        <v>109.68</v>
      </c>
      <c r="F1291" s="70" t="s">
        <v>360</v>
      </c>
      <c r="G1291" s="70" t="s">
        <v>4847</v>
      </c>
    </row>
    <row r="1292" spans="1:7" ht="51.75" x14ac:dyDescent="0.25">
      <c r="A1292" s="70" t="s">
        <v>4848</v>
      </c>
      <c r="B1292" s="71">
        <v>579.04999999999995</v>
      </c>
      <c r="C1292" s="70" t="s">
        <v>325</v>
      </c>
      <c r="D1292" s="70">
        <v>20210318</v>
      </c>
      <c r="E1292" s="71">
        <v>579.04999999999995</v>
      </c>
      <c r="F1292" s="70" t="s">
        <v>363</v>
      </c>
      <c r="G1292" s="70" t="s">
        <v>4849</v>
      </c>
    </row>
    <row r="1293" spans="1:7" ht="39" x14ac:dyDescent="0.25">
      <c r="A1293" s="70" t="s">
        <v>4850</v>
      </c>
      <c r="B1293" s="71">
        <v>2432.96</v>
      </c>
      <c r="C1293" s="70" t="s">
        <v>1408</v>
      </c>
      <c r="D1293" s="70">
        <v>20210330</v>
      </c>
      <c r="E1293" s="71">
        <v>2000</v>
      </c>
      <c r="F1293" s="70" t="s">
        <v>4851</v>
      </c>
      <c r="G1293" s="70" t="s">
        <v>4852</v>
      </c>
    </row>
    <row r="1294" spans="1:7" ht="39" x14ac:dyDescent="0.25">
      <c r="A1294" s="70" t="s">
        <v>4853</v>
      </c>
      <c r="B1294" s="71">
        <v>1576.46</v>
      </c>
      <c r="C1294" s="70" t="s">
        <v>1408</v>
      </c>
      <c r="D1294" s="70">
        <v>20210330</v>
      </c>
      <c r="E1294" s="71">
        <v>1101.6199999999999</v>
      </c>
      <c r="F1294" s="70" t="s">
        <v>4854</v>
      </c>
      <c r="G1294" s="70" t="s">
        <v>4855</v>
      </c>
    </row>
    <row r="1295" spans="1:7" ht="39" x14ac:dyDescent="0.25">
      <c r="A1295" s="70" t="s">
        <v>4856</v>
      </c>
      <c r="B1295" s="71">
        <v>486.2</v>
      </c>
      <c r="C1295" s="70" t="s">
        <v>534</v>
      </c>
      <c r="D1295" s="70">
        <v>20210402</v>
      </c>
      <c r="E1295" s="71">
        <v>486.2</v>
      </c>
      <c r="F1295" s="70" t="s">
        <v>4857</v>
      </c>
      <c r="G1295" s="70" t="s">
        <v>4858</v>
      </c>
    </row>
    <row r="1296" spans="1:7" ht="77.25" x14ac:dyDescent="0.25">
      <c r="A1296" s="70" t="s">
        <v>4859</v>
      </c>
      <c r="B1296" s="71">
        <v>71.099999999999994</v>
      </c>
      <c r="C1296" s="70" t="s">
        <v>1541</v>
      </c>
      <c r="D1296" s="70">
        <v>20210407</v>
      </c>
      <c r="E1296" s="71">
        <v>71.099999999999994</v>
      </c>
      <c r="F1296" s="70" t="s">
        <v>4860</v>
      </c>
      <c r="G1296" s="70" t="s">
        <v>4861</v>
      </c>
    </row>
    <row r="1297" spans="1:7" ht="51.75" x14ac:dyDescent="0.25">
      <c r="A1297" s="70" t="s">
        <v>4862</v>
      </c>
      <c r="B1297" s="71">
        <v>42.5</v>
      </c>
      <c r="C1297" s="70" t="s">
        <v>3207</v>
      </c>
      <c r="D1297" s="70">
        <v>20210407</v>
      </c>
      <c r="E1297" s="71">
        <v>42.5</v>
      </c>
      <c r="F1297" s="70" t="s">
        <v>4863</v>
      </c>
      <c r="G1297" s="70" t="s">
        <v>4864</v>
      </c>
    </row>
    <row r="1298" spans="1:7" ht="51.75" x14ac:dyDescent="0.25">
      <c r="A1298" s="70" t="s">
        <v>4865</v>
      </c>
      <c r="B1298" s="71">
        <v>42.26</v>
      </c>
      <c r="C1298" s="70" t="s">
        <v>2291</v>
      </c>
      <c r="D1298" s="70">
        <v>20210407</v>
      </c>
      <c r="E1298" s="71">
        <v>42.26</v>
      </c>
      <c r="F1298" s="70" t="s">
        <v>4866</v>
      </c>
      <c r="G1298" s="70" t="s">
        <v>4864</v>
      </c>
    </row>
    <row r="1299" spans="1:7" ht="90" x14ac:dyDescent="0.25">
      <c r="A1299" s="70" t="s">
        <v>4867</v>
      </c>
      <c r="B1299" s="71">
        <v>5772</v>
      </c>
      <c r="C1299" s="70" t="s">
        <v>1051</v>
      </c>
      <c r="D1299" s="70">
        <v>20210413</v>
      </c>
      <c r="E1299" s="71">
        <v>99</v>
      </c>
      <c r="F1299" s="70" t="s">
        <v>4868</v>
      </c>
      <c r="G1299" s="70" t="s">
        <v>4869</v>
      </c>
    </row>
    <row r="1300" spans="1:7" ht="64.5" x14ac:dyDescent="0.25">
      <c r="A1300" s="70" t="s">
        <v>4870</v>
      </c>
      <c r="B1300" s="71">
        <v>5772</v>
      </c>
      <c r="C1300" s="70" t="s">
        <v>1051</v>
      </c>
      <c r="D1300" s="70">
        <v>20210413</v>
      </c>
      <c r="E1300" s="71">
        <v>2722</v>
      </c>
      <c r="F1300" s="70" t="s">
        <v>4871</v>
      </c>
      <c r="G1300" s="70" t="s">
        <v>4869</v>
      </c>
    </row>
    <row r="1301" spans="1:7" ht="77.25" x14ac:dyDescent="0.25">
      <c r="A1301" s="70" t="s">
        <v>4872</v>
      </c>
      <c r="B1301" s="71">
        <v>71.099999999999994</v>
      </c>
      <c r="C1301" s="70" t="s">
        <v>1541</v>
      </c>
      <c r="D1301" s="70">
        <v>20210415</v>
      </c>
      <c r="E1301" s="71">
        <v>71.099999999999994</v>
      </c>
      <c r="F1301" s="70" t="s">
        <v>4873</v>
      </c>
      <c r="G1301" s="70" t="s">
        <v>4861</v>
      </c>
    </row>
    <row r="1302" spans="1:7" ht="64.5" x14ac:dyDescent="0.25">
      <c r="A1302" s="70" t="s">
        <v>4874</v>
      </c>
      <c r="B1302" s="71">
        <v>71.099999999999994</v>
      </c>
      <c r="C1302" s="70" t="s">
        <v>1541</v>
      </c>
      <c r="D1302" s="70">
        <v>20210420</v>
      </c>
      <c r="E1302" s="71">
        <v>71.099999999999994</v>
      </c>
      <c r="F1302" s="70" t="s">
        <v>4875</v>
      </c>
      <c r="G1302" s="70" t="s">
        <v>4861</v>
      </c>
    </row>
    <row r="1303" spans="1:7" ht="64.5" x14ac:dyDescent="0.25">
      <c r="A1303" s="70" t="s">
        <v>4876</v>
      </c>
      <c r="B1303" s="71">
        <v>89.04</v>
      </c>
      <c r="C1303" s="70" t="s">
        <v>2548</v>
      </c>
      <c r="D1303" s="70">
        <v>20210422</v>
      </c>
      <c r="E1303" s="71">
        <v>89.04</v>
      </c>
      <c r="F1303" s="70" t="s">
        <v>4877</v>
      </c>
      <c r="G1303" s="70" t="s">
        <v>4864</v>
      </c>
    </row>
    <row r="1304" spans="1:7" ht="64.5" x14ac:dyDescent="0.25">
      <c r="A1304" s="70" t="s">
        <v>4878</v>
      </c>
      <c r="B1304" s="71">
        <v>35.619999999999997</v>
      </c>
      <c r="C1304" s="70" t="s">
        <v>4879</v>
      </c>
      <c r="D1304" s="70">
        <v>20210423</v>
      </c>
      <c r="E1304" s="71">
        <v>35.619999999999997</v>
      </c>
      <c r="F1304" s="70" t="s">
        <v>4880</v>
      </c>
      <c r="G1304" s="70" t="s">
        <v>4864</v>
      </c>
    </row>
    <row r="1305" spans="1:7" ht="39" x14ac:dyDescent="0.25">
      <c r="A1305" s="70" t="s">
        <v>4881</v>
      </c>
      <c r="B1305" s="71">
        <v>124.52</v>
      </c>
      <c r="C1305" s="70" t="s">
        <v>2291</v>
      </c>
      <c r="D1305" s="70">
        <v>20210426</v>
      </c>
      <c r="E1305" s="71">
        <v>31.92</v>
      </c>
      <c r="F1305" s="70" t="s">
        <v>4882</v>
      </c>
      <c r="G1305" s="70" t="s">
        <v>4864</v>
      </c>
    </row>
    <row r="1306" spans="1:7" ht="39" x14ac:dyDescent="0.25">
      <c r="A1306" s="70" t="s">
        <v>4883</v>
      </c>
      <c r="B1306" s="71">
        <v>61.1</v>
      </c>
      <c r="C1306" s="70" t="s">
        <v>549</v>
      </c>
      <c r="D1306" s="70">
        <v>20210426</v>
      </c>
      <c r="E1306" s="71">
        <v>61.1</v>
      </c>
      <c r="F1306" s="70" t="s">
        <v>4884</v>
      </c>
      <c r="G1306" s="70" t="s">
        <v>4864</v>
      </c>
    </row>
    <row r="1307" spans="1:7" ht="90" x14ac:dyDescent="0.25">
      <c r="A1307" s="70" t="s">
        <v>4885</v>
      </c>
      <c r="B1307" s="71">
        <v>66</v>
      </c>
      <c r="C1307" s="70" t="s">
        <v>2270</v>
      </c>
      <c r="D1307" s="70">
        <v>20210503</v>
      </c>
      <c r="E1307" s="71">
        <v>66</v>
      </c>
      <c r="F1307" s="70" t="s">
        <v>4886</v>
      </c>
      <c r="G1307" s="70" t="s">
        <v>4887</v>
      </c>
    </row>
    <row r="1308" spans="1:7" ht="64.5" x14ac:dyDescent="0.25">
      <c r="A1308" s="70" t="s">
        <v>4888</v>
      </c>
      <c r="B1308" s="71">
        <v>14.64</v>
      </c>
      <c r="C1308" s="70" t="s">
        <v>4339</v>
      </c>
      <c r="D1308" s="70">
        <v>20210505</v>
      </c>
      <c r="E1308" s="71">
        <v>14.64</v>
      </c>
      <c r="F1308" s="70" t="s">
        <v>4889</v>
      </c>
      <c r="G1308" s="70" t="s">
        <v>4834</v>
      </c>
    </row>
    <row r="1309" spans="1:7" ht="64.5" x14ac:dyDescent="0.25">
      <c r="A1309" s="70" t="s">
        <v>4890</v>
      </c>
      <c r="B1309" s="71">
        <v>93.04</v>
      </c>
      <c r="C1309" s="70" t="s">
        <v>2548</v>
      </c>
      <c r="D1309" s="70">
        <v>20210513</v>
      </c>
      <c r="E1309" s="71">
        <v>93.04</v>
      </c>
      <c r="F1309" s="70" t="s">
        <v>4891</v>
      </c>
      <c r="G1309" s="70" t="s">
        <v>4864</v>
      </c>
    </row>
    <row r="1310" spans="1:7" ht="64.5" x14ac:dyDescent="0.25">
      <c r="A1310" s="70" t="s">
        <v>4892</v>
      </c>
      <c r="B1310" s="71">
        <v>71.099999999999994</v>
      </c>
      <c r="C1310" s="70" t="s">
        <v>1541</v>
      </c>
      <c r="D1310" s="70">
        <v>20210513</v>
      </c>
      <c r="E1310" s="71">
        <v>71.099999999999994</v>
      </c>
      <c r="F1310" s="70" t="s">
        <v>4893</v>
      </c>
      <c r="G1310" s="70" t="s">
        <v>4861</v>
      </c>
    </row>
    <row r="1311" spans="1:7" ht="51.75" x14ac:dyDescent="0.25">
      <c r="A1311" s="70" t="s">
        <v>4894</v>
      </c>
      <c r="B1311" s="71">
        <v>44.52</v>
      </c>
      <c r="C1311" s="70" t="s">
        <v>3380</v>
      </c>
      <c r="D1311" s="70">
        <v>20210514</v>
      </c>
      <c r="E1311" s="71">
        <v>44.52</v>
      </c>
      <c r="F1311" s="70" t="s">
        <v>4895</v>
      </c>
      <c r="G1311" s="70" t="s">
        <v>4864</v>
      </c>
    </row>
    <row r="1312" spans="1:7" ht="64.5" x14ac:dyDescent="0.25">
      <c r="A1312" s="70" t="s">
        <v>4896</v>
      </c>
      <c r="B1312" s="71">
        <v>263.85000000000002</v>
      </c>
      <c r="C1312" s="70" t="s">
        <v>1541</v>
      </c>
      <c r="D1312" s="70">
        <v>20210526</v>
      </c>
      <c r="E1312" s="71">
        <v>263.85000000000002</v>
      </c>
      <c r="F1312" s="70" t="s">
        <v>4897</v>
      </c>
      <c r="G1312" s="70" t="s">
        <v>4861</v>
      </c>
    </row>
    <row r="1313" spans="1:7" ht="77.25" x14ac:dyDescent="0.25">
      <c r="A1313" s="70" t="s">
        <v>4898</v>
      </c>
      <c r="B1313" s="71">
        <v>4367.6000000000004</v>
      </c>
      <c r="C1313" s="70" t="s">
        <v>1381</v>
      </c>
      <c r="D1313" s="70">
        <v>20210614</v>
      </c>
      <c r="E1313" s="71">
        <v>787.6</v>
      </c>
      <c r="F1313" s="70" t="s">
        <v>4899</v>
      </c>
      <c r="G1313" s="70" t="s">
        <v>4900</v>
      </c>
    </row>
    <row r="1314" spans="1:7" ht="64.5" x14ac:dyDescent="0.25">
      <c r="A1314" s="70" t="s">
        <v>4901</v>
      </c>
      <c r="B1314" s="71">
        <v>1849.76</v>
      </c>
      <c r="C1314" s="70" t="s">
        <v>482</v>
      </c>
      <c r="D1314" s="70">
        <v>20210614</v>
      </c>
      <c r="E1314" s="71">
        <v>1849.76</v>
      </c>
      <c r="F1314" s="70" t="s">
        <v>4902</v>
      </c>
      <c r="G1314" s="70" t="s">
        <v>4903</v>
      </c>
    </row>
    <row r="1315" spans="1:7" ht="51.75" x14ac:dyDescent="0.25">
      <c r="A1315" s="70" t="s">
        <v>4904</v>
      </c>
      <c r="B1315" s="71">
        <v>707.29</v>
      </c>
      <c r="C1315" s="70" t="s">
        <v>488</v>
      </c>
      <c r="D1315" s="70">
        <v>20210614</v>
      </c>
      <c r="E1315" s="71">
        <v>707.29</v>
      </c>
      <c r="F1315" s="70" t="s">
        <v>4905</v>
      </c>
      <c r="G1315" s="70" t="s">
        <v>4906</v>
      </c>
    </row>
    <row r="1316" spans="1:7" ht="39" x14ac:dyDescent="0.25">
      <c r="A1316" s="70" t="s">
        <v>4907</v>
      </c>
      <c r="B1316" s="71">
        <v>4022.01</v>
      </c>
      <c r="C1316" s="70" t="s">
        <v>325</v>
      </c>
      <c r="D1316" s="70">
        <v>20210614</v>
      </c>
      <c r="E1316" s="71">
        <v>4022.01</v>
      </c>
      <c r="F1316" s="70" t="s">
        <v>4908</v>
      </c>
      <c r="G1316" s="70" t="s">
        <v>4909</v>
      </c>
    </row>
    <row r="1317" spans="1:7" ht="39" x14ac:dyDescent="0.25">
      <c r="A1317" s="70" t="s">
        <v>4910</v>
      </c>
      <c r="B1317" s="71">
        <v>12451.82</v>
      </c>
      <c r="C1317" s="70" t="s">
        <v>359</v>
      </c>
      <c r="D1317" s="70">
        <v>20210614</v>
      </c>
      <c r="E1317" s="71">
        <v>12451.82</v>
      </c>
      <c r="F1317" s="70" t="s">
        <v>4911</v>
      </c>
      <c r="G1317" s="70" t="s">
        <v>4912</v>
      </c>
    </row>
    <row r="1318" spans="1:7" ht="39" x14ac:dyDescent="0.25">
      <c r="A1318" s="70" t="s">
        <v>4913</v>
      </c>
      <c r="B1318" s="71">
        <v>189</v>
      </c>
      <c r="C1318" s="70" t="s">
        <v>355</v>
      </c>
      <c r="D1318" s="70">
        <v>20210614</v>
      </c>
      <c r="E1318" s="71">
        <v>189</v>
      </c>
      <c r="F1318" s="70" t="s">
        <v>4914</v>
      </c>
      <c r="G1318" s="70" t="s">
        <v>4912</v>
      </c>
    </row>
    <row r="1319" spans="1:7" ht="51.75" x14ac:dyDescent="0.25">
      <c r="A1319" s="70" t="s">
        <v>4915</v>
      </c>
      <c r="B1319" s="71">
        <v>64.099999999999994</v>
      </c>
      <c r="C1319" s="70" t="s">
        <v>2367</v>
      </c>
      <c r="D1319" s="70">
        <v>20210616</v>
      </c>
      <c r="E1319" s="71">
        <v>64.099999999999994</v>
      </c>
      <c r="F1319" s="70" t="s">
        <v>4916</v>
      </c>
      <c r="G1319" s="70" t="s">
        <v>4917</v>
      </c>
    </row>
    <row r="1320" spans="1:7" ht="39" x14ac:dyDescent="0.25">
      <c r="A1320" s="70" t="s">
        <v>4918</v>
      </c>
      <c r="B1320" s="71">
        <v>134.47</v>
      </c>
      <c r="C1320" s="70" t="s">
        <v>602</v>
      </c>
      <c r="D1320" s="70">
        <v>20210618</v>
      </c>
      <c r="E1320" s="71">
        <v>134.47</v>
      </c>
      <c r="F1320" s="70" t="s">
        <v>4919</v>
      </c>
      <c r="G1320" s="70" t="s">
        <v>4920</v>
      </c>
    </row>
    <row r="1321" spans="1:7" ht="39" x14ac:dyDescent="0.25">
      <c r="A1321" s="70" t="s">
        <v>4921</v>
      </c>
      <c r="B1321" s="71">
        <v>353.41</v>
      </c>
      <c r="C1321" s="70" t="s">
        <v>1969</v>
      </c>
      <c r="D1321" s="70">
        <v>20210705</v>
      </c>
      <c r="E1321" s="71">
        <v>353.41</v>
      </c>
      <c r="F1321" s="70" t="s">
        <v>4922</v>
      </c>
      <c r="G1321" s="70" t="s">
        <v>4861</v>
      </c>
    </row>
    <row r="1322" spans="1:7" ht="64.5" x14ac:dyDescent="0.25">
      <c r="A1322" s="70" t="s">
        <v>4923</v>
      </c>
      <c r="B1322" s="71">
        <v>131.44999999999999</v>
      </c>
      <c r="C1322" s="70" t="s">
        <v>1541</v>
      </c>
      <c r="D1322" s="70">
        <v>20210705</v>
      </c>
      <c r="E1322" s="71">
        <v>131.44999999999999</v>
      </c>
      <c r="F1322" s="70" t="s">
        <v>4924</v>
      </c>
      <c r="G1322" s="70" t="s">
        <v>4861</v>
      </c>
    </row>
    <row r="1323" spans="1:7" ht="51.75" x14ac:dyDescent="0.25">
      <c r="A1323" s="70" t="s">
        <v>4925</v>
      </c>
      <c r="B1323" s="71">
        <v>36234</v>
      </c>
      <c r="C1323" s="70" t="s">
        <v>566</v>
      </c>
      <c r="D1323" s="70">
        <v>20210101</v>
      </c>
      <c r="E1323" s="71">
        <v>36234</v>
      </c>
      <c r="F1323" s="70" t="s">
        <v>4396</v>
      </c>
      <c r="G1323" s="70" t="s">
        <v>4926</v>
      </c>
    </row>
    <row r="1324" spans="1:7" ht="39" x14ac:dyDescent="0.25">
      <c r="A1324" s="70" t="s">
        <v>4927</v>
      </c>
      <c r="B1324" s="71">
        <v>91.65</v>
      </c>
      <c r="C1324" s="70" t="s">
        <v>2374</v>
      </c>
      <c r="D1324" s="70">
        <v>20210706</v>
      </c>
      <c r="E1324" s="71">
        <v>91.65</v>
      </c>
      <c r="F1324" s="70" t="s">
        <v>4928</v>
      </c>
      <c r="G1324" s="70" t="s">
        <v>4929</v>
      </c>
    </row>
    <row r="1325" spans="1:7" ht="77.25" x14ac:dyDescent="0.25">
      <c r="A1325" s="70" t="s">
        <v>4930</v>
      </c>
      <c r="B1325" s="71">
        <v>85.4</v>
      </c>
      <c r="C1325" s="70" t="s">
        <v>4931</v>
      </c>
      <c r="D1325" s="70">
        <v>20210712</v>
      </c>
      <c r="E1325" s="71">
        <v>85.4</v>
      </c>
      <c r="F1325" s="70" t="s">
        <v>4932</v>
      </c>
      <c r="G1325" s="70" t="s">
        <v>4933</v>
      </c>
    </row>
    <row r="1326" spans="1:7" ht="51.75" x14ac:dyDescent="0.25">
      <c r="A1326" s="70" t="s">
        <v>4934</v>
      </c>
      <c r="B1326" s="71">
        <v>476.45</v>
      </c>
      <c r="C1326" s="70" t="s">
        <v>1051</v>
      </c>
      <c r="D1326" s="70">
        <v>20210713</v>
      </c>
      <c r="E1326" s="71">
        <v>18.329999999999998</v>
      </c>
      <c r="F1326" s="70" t="s">
        <v>4935</v>
      </c>
      <c r="G1326" s="70" t="s">
        <v>4936</v>
      </c>
    </row>
    <row r="1327" spans="1:7" ht="64.5" x14ac:dyDescent="0.25">
      <c r="A1327" s="70" t="s">
        <v>4937</v>
      </c>
      <c r="B1327" s="71">
        <v>430.23</v>
      </c>
      <c r="C1327" s="70" t="s">
        <v>4938</v>
      </c>
      <c r="D1327" s="70">
        <v>20210716</v>
      </c>
      <c r="E1327" s="71">
        <v>16.55</v>
      </c>
      <c r="F1327" s="70" t="s">
        <v>4939</v>
      </c>
      <c r="G1327" s="70" t="s">
        <v>4940</v>
      </c>
    </row>
    <row r="1328" spans="1:7" ht="90" x14ac:dyDescent="0.25">
      <c r="A1328" s="70" t="s">
        <v>4941</v>
      </c>
      <c r="B1328" s="71">
        <v>5124</v>
      </c>
      <c r="C1328" s="70" t="s">
        <v>4942</v>
      </c>
      <c r="D1328" s="70">
        <v>20210719</v>
      </c>
      <c r="E1328" s="71">
        <v>924</v>
      </c>
      <c r="F1328" s="70" t="s">
        <v>4943</v>
      </c>
      <c r="G1328" s="70" t="s">
        <v>4933</v>
      </c>
    </row>
    <row r="1329" spans="1:7" ht="64.5" x14ac:dyDescent="0.25">
      <c r="A1329" s="70" t="s">
        <v>4944</v>
      </c>
      <c r="B1329" s="71">
        <v>106.65</v>
      </c>
      <c r="C1329" s="70" t="s">
        <v>1541</v>
      </c>
      <c r="D1329" s="70">
        <v>20210727</v>
      </c>
      <c r="E1329" s="71">
        <v>106.65</v>
      </c>
      <c r="F1329" s="70" t="s">
        <v>4945</v>
      </c>
      <c r="G1329" s="70" t="s">
        <v>4861</v>
      </c>
    </row>
    <row r="1330" spans="1:7" ht="90" x14ac:dyDescent="0.25">
      <c r="A1330" s="70" t="s">
        <v>4946</v>
      </c>
      <c r="B1330" s="71">
        <v>1972.96</v>
      </c>
      <c r="C1330" s="70" t="s">
        <v>3720</v>
      </c>
      <c r="D1330" s="70">
        <v>20210730</v>
      </c>
      <c r="E1330" s="71">
        <v>1972.96</v>
      </c>
      <c r="F1330" s="70" t="s">
        <v>4947</v>
      </c>
      <c r="G1330" s="70" t="s">
        <v>4948</v>
      </c>
    </row>
    <row r="1331" spans="1:7" ht="90" x14ac:dyDescent="0.25">
      <c r="A1331" s="70" t="s">
        <v>4949</v>
      </c>
      <c r="B1331" s="71">
        <v>34190.82</v>
      </c>
      <c r="C1331" s="70" t="s">
        <v>2172</v>
      </c>
      <c r="D1331" s="70">
        <v>20210803</v>
      </c>
      <c r="E1331" s="71">
        <v>34190.82</v>
      </c>
      <c r="F1331" s="70" t="s">
        <v>4950</v>
      </c>
      <c r="G1331" s="70" t="s">
        <v>4805</v>
      </c>
    </row>
    <row r="1332" spans="1:7" ht="64.5" x14ac:dyDescent="0.25">
      <c r="A1332" s="70" t="s">
        <v>4951</v>
      </c>
      <c r="B1332" s="71">
        <v>161.25</v>
      </c>
      <c r="C1332" s="70" t="s">
        <v>2270</v>
      </c>
      <c r="D1332" s="70">
        <v>20210906</v>
      </c>
      <c r="E1332" s="71">
        <v>105.25</v>
      </c>
      <c r="F1332" s="70" t="s">
        <v>4952</v>
      </c>
      <c r="G1332" s="70" t="s">
        <v>4953</v>
      </c>
    </row>
    <row r="1333" spans="1:7" ht="90" x14ac:dyDescent="0.25">
      <c r="A1333" s="70" t="s">
        <v>4954</v>
      </c>
      <c r="B1333" s="71">
        <v>3050</v>
      </c>
      <c r="C1333" s="70" t="s">
        <v>632</v>
      </c>
      <c r="D1333" s="70">
        <v>20210101</v>
      </c>
      <c r="E1333" s="71">
        <v>3050</v>
      </c>
      <c r="F1333" s="70" t="s">
        <v>633</v>
      </c>
      <c r="G1333" s="70" t="s">
        <v>4955</v>
      </c>
    </row>
    <row r="1334" spans="1:7" ht="26.25" x14ac:dyDescent="0.25">
      <c r="A1334" s="70" t="s">
        <v>4956</v>
      </c>
      <c r="B1334" s="71">
        <v>5000</v>
      </c>
      <c r="C1334" s="70" t="s">
        <v>4957</v>
      </c>
      <c r="D1334" s="70">
        <v>20210921</v>
      </c>
      <c r="E1334" s="71">
        <v>5000</v>
      </c>
      <c r="F1334" s="70" t="s">
        <v>4958</v>
      </c>
      <c r="G1334" s="70" t="s">
        <v>4959</v>
      </c>
    </row>
    <row r="1335" spans="1:7" ht="90" x14ac:dyDescent="0.25">
      <c r="A1335" s="70" t="s">
        <v>4960</v>
      </c>
      <c r="B1335" s="71">
        <v>185000</v>
      </c>
      <c r="C1335" s="70" t="s">
        <v>648</v>
      </c>
      <c r="D1335" s="70">
        <v>20210921</v>
      </c>
      <c r="E1335" s="71">
        <v>130200</v>
      </c>
      <c r="F1335" s="70" t="s">
        <v>649</v>
      </c>
      <c r="G1335" s="70" t="s">
        <v>4961</v>
      </c>
    </row>
    <row r="1336" spans="1:7" ht="77.25" x14ac:dyDescent="0.25">
      <c r="A1336" s="70" t="s">
        <v>4962</v>
      </c>
      <c r="B1336" s="71">
        <v>71.099999999999994</v>
      </c>
      <c r="C1336" s="70" t="s">
        <v>1541</v>
      </c>
      <c r="D1336" s="70">
        <v>20210921</v>
      </c>
      <c r="E1336" s="71">
        <v>34.950000000000003</v>
      </c>
      <c r="F1336" s="70" t="s">
        <v>4963</v>
      </c>
      <c r="G1336" s="70" t="s">
        <v>4861</v>
      </c>
    </row>
    <row r="1337" spans="1:7" ht="77.25" x14ac:dyDescent="0.25">
      <c r="A1337" s="70" t="s">
        <v>4964</v>
      </c>
      <c r="B1337" s="71">
        <v>142.19999999999999</v>
      </c>
      <c r="C1337" s="70" t="s">
        <v>1541</v>
      </c>
      <c r="D1337" s="70">
        <v>20210927</v>
      </c>
      <c r="E1337" s="71">
        <v>142.19999999999999</v>
      </c>
      <c r="F1337" s="70" t="s">
        <v>4965</v>
      </c>
      <c r="G1337" s="70" t="s">
        <v>4917</v>
      </c>
    </row>
    <row r="1338" spans="1:7" ht="64.5" x14ac:dyDescent="0.25">
      <c r="A1338" s="70" t="s">
        <v>4966</v>
      </c>
      <c r="B1338" s="71">
        <v>7925.06</v>
      </c>
      <c r="C1338" s="70" t="s">
        <v>672</v>
      </c>
      <c r="D1338" s="70">
        <v>20210101</v>
      </c>
      <c r="E1338" s="71">
        <v>4786.6400000000003</v>
      </c>
      <c r="F1338" s="70" t="s">
        <v>673</v>
      </c>
      <c r="G1338" s="70" t="s">
        <v>4967</v>
      </c>
    </row>
    <row r="1339" spans="1:7" ht="39" x14ac:dyDescent="0.25">
      <c r="A1339" s="70" t="s">
        <v>4968</v>
      </c>
      <c r="B1339" s="71">
        <v>4113.0600000000004</v>
      </c>
      <c r="C1339" s="70" t="s">
        <v>1428</v>
      </c>
      <c r="D1339" s="70">
        <v>20210930</v>
      </c>
      <c r="E1339" s="71">
        <v>2783.33</v>
      </c>
      <c r="F1339" s="70" t="s">
        <v>4969</v>
      </c>
      <c r="G1339" s="70" t="s">
        <v>4940</v>
      </c>
    </row>
    <row r="1340" spans="1:7" ht="51.75" x14ac:dyDescent="0.25">
      <c r="A1340" s="70" t="s">
        <v>4970</v>
      </c>
      <c r="B1340" s="71">
        <v>71.099999999999994</v>
      </c>
      <c r="C1340" s="70" t="s">
        <v>1541</v>
      </c>
      <c r="D1340" s="70">
        <v>20211007</v>
      </c>
      <c r="E1340" s="71">
        <v>71.099999999999994</v>
      </c>
      <c r="F1340" s="70" t="s">
        <v>4971</v>
      </c>
      <c r="G1340" s="70" t="s">
        <v>4917</v>
      </c>
    </row>
    <row r="1341" spans="1:7" ht="51.75" x14ac:dyDescent="0.25">
      <c r="A1341" s="70" t="s">
        <v>4972</v>
      </c>
      <c r="B1341" s="71">
        <v>152.19999999999999</v>
      </c>
      <c r="C1341" s="70" t="s">
        <v>1541</v>
      </c>
      <c r="D1341" s="70">
        <v>20211007</v>
      </c>
      <c r="E1341" s="71">
        <v>152.19999999999999</v>
      </c>
      <c r="F1341" s="70" t="s">
        <v>4973</v>
      </c>
      <c r="G1341" s="70" t="s">
        <v>4917</v>
      </c>
    </row>
    <row r="1342" spans="1:7" ht="64.5" x14ac:dyDescent="0.25">
      <c r="A1342" s="70" t="s">
        <v>4974</v>
      </c>
      <c r="B1342" s="71">
        <v>71.099999999999994</v>
      </c>
      <c r="C1342" s="70" t="s">
        <v>1541</v>
      </c>
      <c r="D1342" s="70">
        <v>20211007</v>
      </c>
      <c r="E1342" s="71">
        <v>71.099999999999994</v>
      </c>
      <c r="F1342" s="70" t="s">
        <v>4975</v>
      </c>
      <c r="G1342" s="70" t="s">
        <v>4917</v>
      </c>
    </row>
    <row r="1343" spans="1:7" ht="90" x14ac:dyDescent="0.25">
      <c r="A1343" s="70" t="s">
        <v>4976</v>
      </c>
      <c r="B1343" s="71">
        <v>14292.3</v>
      </c>
      <c r="C1343" s="70" t="s">
        <v>857</v>
      </c>
      <c r="D1343" s="70">
        <v>20210101</v>
      </c>
      <c r="E1343" s="71">
        <v>4349.3</v>
      </c>
      <c r="F1343" s="70" t="s">
        <v>3371</v>
      </c>
      <c r="G1343" s="70" t="s">
        <v>4858</v>
      </c>
    </row>
    <row r="1344" spans="1:7" ht="51.75" x14ac:dyDescent="0.25">
      <c r="A1344" s="70" t="s">
        <v>4977</v>
      </c>
      <c r="B1344" s="71">
        <v>1820.85</v>
      </c>
      <c r="C1344" s="70" t="s">
        <v>4978</v>
      </c>
      <c r="D1344" s="70">
        <v>20211007</v>
      </c>
      <c r="E1344" s="71">
        <v>171.02</v>
      </c>
      <c r="F1344" s="70" t="s">
        <v>4979</v>
      </c>
      <c r="G1344" s="70" t="s">
        <v>4980</v>
      </c>
    </row>
    <row r="1345" spans="1:7" ht="51.75" x14ac:dyDescent="0.25">
      <c r="A1345" s="70" t="s">
        <v>4981</v>
      </c>
      <c r="B1345" s="71">
        <v>32.17</v>
      </c>
      <c r="C1345" s="70" t="s">
        <v>348</v>
      </c>
      <c r="D1345" s="70">
        <v>20211018</v>
      </c>
      <c r="E1345" s="71">
        <v>32.17</v>
      </c>
      <c r="F1345" s="70" t="s">
        <v>4982</v>
      </c>
      <c r="G1345" s="70" t="s">
        <v>4983</v>
      </c>
    </row>
    <row r="1346" spans="1:7" ht="64.5" x14ac:dyDescent="0.25">
      <c r="A1346" s="70" t="s">
        <v>4984</v>
      </c>
      <c r="B1346" s="71">
        <v>57.54</v>
      </c>
      <c r="C1346" s="70" t="s">
        <v>348</v>
      </c>
      <c r="D1346" s="70">
        <v>20211019</v>
      </c>
      <c r="E1346" s="71">
        <v>57.54</v>
      </c>
      <c r="F1346" s="70" t="s">
        <v>4985</v>
      </c>
      <c r="G1346" s="70" t="s">
        <v>4983</v>
      </c>
    </row>
    <row r="1347" spans="1:7" ht="51.75" x14ac:dyDescent="0.25">
      <c r="A1347" s="70" t="s">
        <v>4986</v>
      </c>
      <c r="B1347" s="71">
        <v>133.28</v>
      </c>
      <c r="C1347" s="70" t="s">
        <v>348</v>
      </c>
      <c r="D1347" s="70">
        <v>20211019</v>
      </c>
      <c r="E1347" s="71">
        <v>133.28</v>
      </c>
      <c r="F1347" s="70" t="s">
        <v>4987</v>
      </c>
      <c r="G1347" s="70" t="s">
        <v>4983</v>
      </c>
    </row>
    <row r="1348" spans="1:7" ht="51.75" x14ac:dyDescent="0.25">
      <c r="A1348" s="70" t="s">
        <v>4988</v>
      </c>
      <c r="B1348" s="71">
        <v>27.79</v>
      </c>
      <c r="C1348" s="70" t="s">
        <v>325</v>
      </c>
      <c r="D1348" s="70">
        <v>20211019</v>
      </c>
      <c r="E1348" s="71">
        <v>27.79</v>
      </c>
      <c r="F1348" s="70" t="s">
        <v>4989</v>
      </c>
      <c r="G1348" s="70" t="s">
        <v>4990</v>
      </c>
    </row>
    <row r="1349" spans="1:7" ht="51.75" x14ac:dyDescent="0.25">
      <c r="A1349" s="70" t="s">
        <v>4991</v>
      </c>
      <c r="B1349" s="71">
        <v>137.46</v>
      </c>
      <c r="C1349" s="70" t="s">
        <v>4992</v>
      </c>
      <c r="D1349" s="70">
        <v>20211021</v>
      </c>
      <c r="E1349" s="71">
        <v>137.46</v>
      </c>
      <c r="F1349" s="70" t="s">
        <v>4993</v>
      </c>
      <c r="G1349" s="70" t="s">
        <v>4994</v>
      </c>
    </row>
    <row r="1350" spans="1:7" ht="77.25" x14ac:dyDescent="0.25">
      <c r="A1350" s="70" t="s">
        <v>4995</v>
      </c>
      <c r="B1350" s="71">
        <v>101.65</v>
      </c>
      <c r="C1350" s="70" t="s">
        <v>1969</v>
      </c>
      <c r="D1350" s="70">
        <v>20211027</v>
      </c>
      <c r="E1350" s="71">
        <v>101.65</v>
      </c>
      <c r="F1350" s="70" t="s">
        <v>4996</v>
      </c>
      <c r="G1350" s="70" t="s">
        <v>4997</v>
      </c>
    </row>
    <row r="1351" spans="1:7" ht="90" x14ac:dyDescent="0.25">
      <c r="A1351" s="70" t="s">
        <v>4998</v>
      </c>
      <c r="B1351" s="71">
        <v>91.65</v>
      </c>
      <c r="C1351" s="70" t="s">
        <v>1969</v>
      </c>
      <c r="D1351" s="70">
        <v>20211027</v>
      </c>
      <c r="E1351" s="71">
        <v>91.65</v>
      </c>
      <c r="F1351" s="70" t="s">
        <v>4999</v>
      </c>
      <c r="G1351" s="70" t="s">
        <v>4997</v>
      </c>
    </row>
    <row r="1352" spans="1:7" ht="77.25" x14ac:dyDescent="0.25">
      <c r="A1352" s="70" t="s">
        <v>5000</v>
      </c>
      <c r="B1352" s="71">
        <v>2088.4</v>
      </c>
      <c r="C1352" s="70" t="s">
        <v>462</v>
      </c>
      <c r="D1352" s="70">
        <v>20211028</v>
      </c>
      <c r="E1352" s="71">
        <v>6.63</v>
      </c>
      <c r="F1352" s="70" t="s">
        <v>5001</v>
      </c>
      <c r="G1352" s="70" t="s">
        <v>5002</v>
      </c>
    </row>
    <row r="1353" spans="1:7" ht="64.5" x14ac:dyDescent="0.25">
      <c r="A1353" s="70" t="s">
        <v>5003</v>
      </c>
      <c r="B1353" s="71">
        <v>71.099999999999994</v>
      </c>
      <c r="C1353" s="70" t="s">
        <v>5004</v>
      </c>
      <c r="D1353" s="70">
        <v>20211102</v>
      </c>
      <c r="E1353" s="71">
        <v>71.099999999999994</v>
      </c>
      <c r="F1353" s="70" t="s">
        <v>5005</v>
      </c>
      <c r="G1353" s="70" t="s">
        <v>4917</v>
      </c>
    </row>
    <row r="1354" spans="1:7" ht="77.25" x14ac:dyDescent="0.25">
      <c r="A1354" s="70" t="s">
        <v>5006</v>
      </c>
      <c r="B1354" s="71">
        <v>71.099999999999994</v>
      </c>
      <c r="C1354" s="70" t="s">
        <v>1541</v>
      </c>
      <c r="D1354" s="70">
        <v>20211102</v>
      </c>
      <c r="E1354" s="71">
        <v>71.099999999999994</v>
      </c>
      <c r="F1354" s="70" t="s">
        <v>5007</v>
      </c>
      <c r="G1354" s="70" t="s">
        <v>4917</v>
      </c>
    </row>
    <row r="1355" spans="1:7" ht="39" x14ac:dyDescent="0.25">
      <c r="A1355" s="70" t="s">
        <v>5008</v>
      </c>
      <c r="B1355" s="71">
        <v>1979.38</v>
      </c>
      <c r="C1355" s="70" t="s">
        <v>5009</v>
      </c>
      <c r="D1355" s="70">
        <v>20211102</v>
      </c>
      <c r="E1355" s="71">
        <v>1979.38</v>
      </c>
      <c r="F1355" s="70" t="s">
        <v>5010</v>
      </c>
      <c r="G1355" s="70" t="s">
        <v>5011</v>
      </c>
    </row>
    <row r="1356" spans="1:7" ht="64.5" x14ac:dyDescent="0.25">
      <c r="A1356" s="70" t="s">
        <v>5012</v>
      </c>
      <c r="B1356" s="71">
        <v>40.549999999999997</v>
      </c>
      <c r="C1356" s="70" t="s">
        <v>305</v>
      </c>
      <c r="D1356" s="70">
        <v>20211103</v>
      </c>
      <c r="E1356" s="71">
        <v>40.549999999999997</v>
      </c>
      <c r="F1356" s="70" t="s">
        <v>5013</v>
      </c>
      <c r="G1356" s="70" t="s">
        <v>4917</v>
      </c>
    </row>
    <row r="1357" spans="1:7" ht="64.5" x14ac:dyDescent="0.25">
      <c r="A1357" s="70" t="s">
        <v>5014</v>
      </c>
      <c r="B1357" s="71">
        <v>40.549999999999997</v>
      </c>
      <c r="C1357" s="70" t="s">
        <v>1541</v>
      </c>
      <c r="D1357" s="70">
        <v>20211103</v>
      </c>
      <c r="E1357" s="71">
        <v>40.549999999999997</v>
      </c>
      <c r="F1357" s="70" t="s">
        <v>5015</v>
      </c>
      <c r="G1357" s="70" t="s">
        <v>4917</v>
      </c>
    </row>
    <row r="1358" spans="1:7" ht="77.25" x14ac:dyDescent="0.25">
      <c r="A1358" s="70" t="s">
        <v>5016</v>
      </c>
      <c r="B1358" s="71">
        <v>40.549999999999997</v>
      </c>
      <c r="C1358" s="70" t="s">
        <v>5017</v>
      </c>
      <c r="D1358" s="70">
        <v>20211105</v>
      </c>
      <c r="E1358" s="71">
        <v>40.549999999999997</v>
      </c>
      <c r="F1358" s="70" t="s">
        <v>5018</v>
      </c>
      <c r="G1358" s="70" t="s">
        <v>4997</v>
      </c>
    </row>
    <row r="1359" spans="1:7" ht="64.5" x14ac:dyDescent="0.25">
      <c r="A1359" s="70" t="s">
        <v>5019</v>
      </c>
      <c r="B1359" s="71">
        <v>240.72</v>
      </c>
      <c r="C1359" s="70" t="s">
        <v>901</v>
      </c>
      <c r="D1359" s="70">
        <v>20211105</v>
      </c>
      <c r="E1359" s="71">
        <v>64.7</v>
      </c>
      <c r="F1359" s="70" t="s">
        <v>5020</v>
      </c>
      <c r="G1359" s="70" t="s">
        <v>5021</v>
      </c>
    </row>
    <row r="1360" spans="1:7" ht="51.75" x14ac:dyDescent="0.25">
      <c r="A1360" s="70" t="s">
        <v>5022</v>
      </c>
      <c r="B1360" s="71">
        <v>310.47000000000003</v>
      </c>
      <c r="C1360" s="70" t="s">
        <v>391</v>
      </c>
      <c r="D1360" s="70">
        <v>20211108</v>
      </c>
      <c r="E1360" s="71">
        <v>310.47000000000003</v>
      </c>
      <c r="F1360" s="70" t="s">
        <v>5023</v>
      </c>
      <c r="G1360" s="70" t="s">
        <v>5024</v>
      </c>
    </row>
    <row r="1361" spans="1:7" ht="77.25" x14ac:dyDescent="0.25">
      <c r="A1361" s="70" t="s">
        <v>5025</v>
      </c>
      <c r="B1361" s="71">
        <v>24412.2</v>
      </c>
      <c r="C1361" s="70" t="s">
        <v>5026</v>
      </c>
      <c r="D1361" s="70">
        <v>20211111</v>
      </c>
      <c r="E1361" s="71">
        <v>1196.21</v>
      </c>
      <c r="F1361" s="70" t="s">
        <v>5027</v>
      </c>
      <c r="G1361" s="70" t="s">
        <v>5028</v>
      </c>
    </row>
    <row r="1362" spans="1:7" ht="64.5" x14ac:dyDescent="0.25">
      <c r="A1362" s="70" t="s">
        <v>5029</v>
      </c>
      <c r="B1362" s="71">
        <v>213.3</v>
      </c>
      <c r="C1362" s="70" t="s">
        <v>305</v>
      </c>
      <c r="D1362" s="70">
        <v>20211112</v>
      </c>
      <c r="E1362" s="71">
        <v>213.3</v>
      </c>
      <c r="F1362" s="70" t="s">
        <v>5030</v>
      </c>
      <c r="G1362" s="70" t="s">
        <v>4917</v>
      </c>
    </row>
    <row r="1363" spans="1:7" ht="51.75" x14ac:dyDescent="0.25">
      <c r="A1363" s="70" t="s">
        <v>5031</v>
      </c>
      <c r="B1363" s="71">
        <v>106.65</v>
      </c>
      <c r="C1363" s="70" t="s">
        <v>1541</v>
      </c>
      <c r="D1363" s="70">
        <v>20211112</v>
      </c>
      <c r="E1363" s="71">
        <v>106.65</v>
      </c>
      <c r="F1363" s="70" t="s">
        <v>5032</v>
      </c>
      <c r="G1363" s="70" t="s">
        <v>4917</v>
      </c>
    </row>
    <row r="1364" spans="1:7" ht="90" x14ac:dyDescent="0.25">
      <c r="A1364" s="70" t="s">
        <v>5033</v>
      </c>
      <c r="B1364" s="71">
        <v>47119</v>
      </c>
      <c r="C1364" s="70" t="s">
        <v>5034</v>
      </c>
      <c r="D1364" s="70">
        <v>20211116</v>
      </c>
      <c r="E1364" s="71">
        <v>3827.4</v>
      </c>
      <c r="F1364" s="70" t="s">
        <v>5035</v>
      </c>
      <c r="G1364" s="70" t="s">
        <v>4997</v>
      </c>
    </row>
    <row r="1365" spans="1:7" ht="90" x14ac:dyDescent="0.25">
      <c r="A1365" s="70" t="s">
        <v>5036</v>
      </c>
      <c r="B1365" s="71">
        <v>11916</v>
      </c>
      <c r="C1365" s="70" t="s">
        <v>348</v>
      </c>
      <c r="D1365" s="70">
        <v>20211116</v>
      </c>
      <c r="E1365" s="71">
        <v>1758.64</v>
      </c>
      <c r="F1365" s="70" t="s">
        <v>5037</v>
      </c>
      <c r="G1365" s="70" t="s">
        <v>4983</v>
      </c>
    </row>
    <row r="1366" spans="1:7" ht="90" x14ac:dyDescent="0.25">
      <c r="A1366" s="70" t="s">
        <v>5038</v>
      </c>
      <c r="B1366" s="71">
        <v>4184</v>
      </c>
      <c r="C1366" s="70" t="s">
        <v>325</v>
      </c>
      <c r="D1366" s="70">
        <v>20211116</v>
      </c>
      <c r="E1366" s="71">
        <v>505.47</v>
      </c>
      <c r="F1366" s="70" t="s">
        <v>5039</v>
      </c>
      <c r="G1366" s="70" t="s">
        <v>4990</v>
      </c>
    </row>
    <row r="1367" spans="1:7" ht="90" x14ac:dyDescent="0.25">
      <c r="A1367" s="70" t="s">
        <v>5040</v>
      </c>
      <c r="B1367" s="71">
        <v>85</v>
      </c>
      <c r="C1367" s="70" t="s">
        <v>355</v>
      </c>
      <c r="D1367" s="70">
        <v>20211116</v>
      </c>
      <c r="E1367" s="71">
        <v>85</v>
      </c>
      <c r="F1367" s="70" t="s">
        <v>5041</v>
      </c>
      <c r="G1367" s="70" t="s">
        <v>4983</v>
      </c>
    </row>
    <row r="1368" spans="1:7" ht="64.5" x14ac:dyDescent="0.25">
      <c r="A1368" s="70" t="s">
        <v>5042</v>
      </c>
      <c r="B1368" s="71">
        <v>111.65</v>
      </c>
      <c r="C1368" s="70" t="s">
        <v>1541</v>
      </c>
      <c r="D1368" s="70">
        <v>20211117</v>
      </c>
      <c r="E1368" s="71">
        <v>111.65</v>
      </c>
      <c r="F1368" s="70" t="s">
        <v>5043</v>
      </c>
      <c r="G1368" s="70" t="s">
        <v>4917</v>
      </c>
    </row>
    <row r="1369" spans="1:7" ht="64.5" x14ac:dyDescent="0.25">
      <c r="A1369" s="70" t="s">
        <v>5044</v>
      </c>
      <c r="B1369" s="71">
        <v>50</v>
      </c>
      <c r="C1369" s="70" t="s">
        <v>5045</v>
      </c>
      <c r="D1369" s="70">
        <v>20211123</v>
      </c>
      <c r="E1369" s="71">
        <v>5.5</v>
      </c>
      <c r="F1369" s="70" t="s">
        <v>5046</v>
      </c>
      <c r="G1369" s="70" t="s">
        <v>4929</v>
      </c>
    </row>
    <row r="1370" spans="1:7" ht="90" x14ac:dyDescent="0.25">
      <c r="A1370" s="70" t="s">
        <v>5047</v>
      </c>
      <c r="B1370" s="71">
        <v>3660</v>
      </c>
      <c r="C1370" s="70" t="s">
        <v>3850</v>
      </c>
      <c r="D1370" s="70">
        <v>20211123</v>
      </c>
      <c r="E1370" s="71">
        <v>3660</v>
      </c>
      <c r="F1370" s="70" t="s">
        <v>5048</v>
      </c>
      <c r="G1370" s="70" t="s">
        <v>5049</v>
      </c>
    </row>
    <row r="1371" spans="1:7" ht="64.5" x14ac:dyDescent="0.25">
      <c r="A1371" s="70" t="s">
        <v>5050</v>
      </c>
      <c r="B1371" s="71">
        <v>142.19999999999999</v>
      </c>
      <c r="C1371" s="70" t="s">
        <v>1541</v>
      </c>
      <c r="D1371" s="70">
        <v>20211129</v>
      </c>
      <c r="E1371" s="71">
        <v>107</v>
      </c>
      <c r="F1371" s="70" t="s">
        <v>5051</v>
      </c>
      <c r="G1371" s="70" t="s">
        <v>4917</v>
      </c>
    </row>
    <row r="1372" spans="1:7" ht="90" x14ac:dyDescent="0.25">
      <c r="A1372" s="70" t="s">
        <v>5052</v>
      </c>
      <c r="B1372" s="71">
        <v>403.64</v>
      </c>
      <c r="C1372" s="70" t="s">
        <v>1969</v>
      </c>
      <c r="D1372" s="70">
        <v>20211201</v>
      </c>
      <c r="E1372" s="71">
        <v>110.37</v>
      </c>
      <c r="F1372" s="70" t="s">
        <v>5053</v>
      </c>
      <c r="G1372" s="70" t="s">
        <v>4887</v>
      </c>
    </row>
    <row r="1373" spans="1:7" ht="64.5" x14ac:dyDescent="0.25">
      <c r="A1373" s="70" t="s">
        <v>5054</v>
      </c>
      <c r="B1373" s="71">
        <v>91.65</v>
      </c>
      <c r="C1373" s="70" t="s">
        <v>2190</v>
      </c>
      <c r="D1373" s="70">
        <v>20211201</v>
      </c>
      <c r="E1373" s="71">
        <v>91.65</v>
      </c>
      <c r="F1373" s="70" t="s">
        <v>5055</v>
      </c>
      <c r="G1373" s="70" t="s">
        <v>5056</v>
      </c>
    </row>
    <row r="1374" spans="1:7" ht="90" x14ac:dyDescent="0.25">
      <c r="A1374" s="70" t="s">
        <v>5057</v>
      </c>
      <c r="B1374" s="71">
        <v>6902.76</v>
      </c>
      <c r="C1374" s="70" t="s">
        <v>1051</v>
      </c>
      <c r="D1374" s="70">
        <v>20211207</v>
      </c>
      <c r="E1374" s="71">
        <v>122</v>
      </c>
      <c r="F1374" s="70" t="s">
        <v>5058</v>
      </c>
      <c r="G1374" s="70" t="s">
        <v>4799</v>
      </c>
    </row>
    <row r="1375" spans="1:7" ht="51.75" x14ac:dyDescent="0.25">
      <c r="A1375" s="70" t="s">
        <v>5059</v>
      </c>
      <c r="B1375" s="71">
        <v>112.65</v>
      </c>
      <c r="C1375" s="70" t="s">
        <v>1541</v>
      </c>
      <c r="D1375" s="70">
        <v>20211213</v>
      </c>
      <c r="E1375" s="71">
        <v>112.65</v>
      </c>
      <c r="F1375" s="70" t="s">
        <v>5060</v>
      </c>
      <c r="G1375" s="70" t="s">
        <v>4917</v>
      </c>
    </row>
    <row r="1376" spans="1:7" ht="51.75" x14ac:dyDescent="0.25">
      <c r="A1376" s="70" t="s">
        <v>5061</v>
      </c>
      <c r="B1376" s="71">
        <v>106.65</v>
      </c>
      <c r="C1376" s="70" t="s">
        <v>1541</v>
      </c>
      <c r="D1376" s="70">
        <v>20211213</v>
      </c>
      <c r="E1376" s="71">
        <v>106.65</v>
      </c>
      <c r="F1376" s="70" t="s">
        <v>5062</v>
      </c>
      <c r="G1376" s="70" t="s">
        <v>4917</v>
      </c>
    </row>
    <row r="1377" spans="1:7" ht="39" x14ac:dyDescent="0.25">
      <c r="A1377" s="70" t="s">
        <v>5063</v>
      </c>
      <c r="B1377" s="71">
        <v>172.75</v>
      </c>
      <c r="C1377" s="70" t="s">
        <v>305</v>
      </c>
      <c r="D1377" s="70">
        <v>20211213</v>
      </c>
      <c r="E1377" s="71">
        <v>172.75</v>
      </c>
      <c r="F1377" s="70" t="s">
        <v>5064</v>
      </c>
      <c r="G1377" s="70" t="s">
        <v>4917</v>
      </c>
    </row>
    <row r="1378" spans="1:7" ht="39" x14ac:dyDescent="0.25">
      <c r="A1378" s="70" t="s">
        <v>5065</v>
      </c>
      <c r="B1378" s="71">
        <v>5322</v>
      </c>
      <c r="C1378" s="70" t="s">
        <v>5066</v>
      </c>
      <c r="D1378" s="70">
        <v>20211215</v>
      </c>
      <c r="E1378" s="71">
        <v>5322</v>
      </c>
      <c r="F1378" s="70" t="s">
        <v>5067</v>
      </c>
      <c r="G1378" s="70" t="s">
        <v>5068</v>
      </c>
    </row>
    <row r="1379" spans="1:7" ht="51.75" x14ac:dyDescent="0.25">
      <c r="A1379" s="70" t="s">
        <v>5069</v>
      </c>
      <c r="B1379" s="71">
        <v>10.199999999999999</v>
      </c>
      <c r="C1379" s="70" t="s">
        <v>5017</v>
      </c>
      <c r="D1379" s="70">
        <v>20211220</v>
      </c>
      <c r="E1379" s="71">
        <v>10.199999999999999</v>
      </c>
      <c r="F1379" s="70" t="s">
        <v>5070</v>
      </c>
      <c r="G1379" s="70" t="s">
        <v>4997</v>
      </c>
    </row>
    <row r="1380" spans="1:7" ht="77.25" x14ac:dyDescent="0.25">
      <c r="A1380" s="70" t="s">
        <v>5071</v>
      </c>
      <c r="B1380" s="71">
        <v>152.19999999999999</v>
      </c>
      <c r="C1380" s="70" t="s">
        <v>1541</v>
      </c>
      <c r="D1380" s="70">
        <v>20211222</v>
      </c>
      <c r="E1380" s="71">
        <v>152.19999999999999</v>
      </c>
      <c r="F1380" s="70" t="s">
        <v>5072</v>
      </c>
      <c r="G1380" s="70" t="s">
        <v>4917</v>
      </c>
    </row>
    <row r="1381" spans="1:7" ht="64.5" x14ac:dyDescent="0.25">
      <c r="A1381" s="70" t="s">
        <v>5073</v>
      </c>
      <c r="B1381" s="71">
        <v>142.19999999999999</v>
      </c>
      <c r="C1381" s="70" t="s">
        <v>5074</v>
      </c>
      <c r="D1381" s="70">
        <v>20211222</v>
      </c>
      <c r="E1381" s="71">
        <v>142.19999999999999</v>
      </c>
      <c r="F1381" s="70" t="s">
        <v>5075</v>
      </c>
      <c r="G1381" s="70" t="s">
        <v>4861</v>
      </c>
    </row>
    <row r="1382" spans="1:7" ht="64.5" x14ac:dyDescent="0.25">
      <c r="A1382" s="70" t="s">
        <v>5076</v>
      </c>
      <c r="B1382" s="71">
        <v>8784</v>
      </c>
      <c r="C1382" s="70" t="s">
        <v>5077</v>
      </c>
      <c r="D1382" s="70">
        <v>20211223</v>
      </c>
      <c r="E1382" s="71">
        <v>4392</v>
      </c>
      <c r="F1382" s="70" t="s">
        <v>5078</v>
      </c>
      <c r="G1382" s="70" t="s">
        <v>4933</v>
      </c>
    </row>
    <row r="1383" spans="1:7" ht="90" x14ac:dyDescent="0.25">
      <c r="A1383" s="70" t="s">
        <v>5079</v>
      </c>
      <c r="B1383" s="71">
        <v>15000</v>
      </c>
      <c r="C1383" s="70" t="s">
        <v>5080</v>
      </c>
      <c r="D1383" s="70">
        <v>20211227</v>
      </c>
      <c r="E1383" s="71">
        <v>5082.3500000000004</v>
      </c>
      <c r="F1383" s="70" t="s">
        <v>5081</v>
      </c>
      <c r="G1383" s="70" t="s">
        <v>5082</v>
      </c>
    </row>
    <row r="1384" spans="1:7" ht="90" x14ac:dyDescent="0.25">
      <c r="A1384" s="70" t="s">
        <v>5083</v>
      </c>
      <c r="B1384" s="71">
        <v>167911.04000000001</v>
      </c>
      <c r="C1384" s="70" t="s">
        <v>1181</v>
      </c>
      <c r="D1384" s="70">
        <v>20211227</v>
      </c>
      <c r="E1384" s="71">
        <v>97.9</v>
      </c>
      <c r="F1384" s="70" t="s">
        <v>5084</v>
      </c>
      <c r="G1384" s="70" t="s">
        <v>5085</v>
      </c>
    </row>
    <row r="1385" spans="1:7" ht="77.25" x14ac:dyDescent="0.25">
      <c r="A1385" s="70" t="s">
        <v>5086</v>
      </c>
      <c r="B1385" s="71">
        <v>47700</v>
      </c>
      <c r="C1385" s="70" t="s">
        <v>1969</v>
      </c>
      <c r="D1385" s="70">
        <v>20211231</v>
      </c>
      <c r="E1385" s="71">
        <v>29377.919999999998</v>
      </c>
      <c r="F1385" s="70" t="s">
        <v>5087</v>
      </c>
      <c r="G1385" s="70" t="s">
        <v>5088</v>
      </c>
    </row>
    <row r="1386" spans="1:7" ht="77.25" x14ac:dyDescent="0.25">
      <c r="A1386" s="70" t="s">
        <v>5089</v>
      </c>
      <c r="B1386" s="71">
        <v>27711</v>
      </c>
      <c r="C1386" s="70" t="s">
        <v>1969</v>
      </c>
      <c r="D1386" s="70">
        <v>20211231</v>
      </c>
      <c r="E1386" s="71">
        <v>18476.61</v>
      </c>
      <c r="F1386" s="70" t="s">
        <v>5087</v>
      </c>
      <c r="G1386" s="70" t="s">
        <v>5090</v>
      </c>
    </row>
    <row r="1387" spans="1:7" ht="77.25" x14ac:dyDescent="0.25">
      <c r="A1387" s="70" t="s">
        <v>5091</v>
      </c>
      <c r="B1387" s="71">
        <v>4712</v>
      </c>
      <c r="C1387" s="70" t="s">
        <v>1969</v>
      </c>
      <c r="D1387" s="70">
        <v>20211231</v>
      </c>
      <c r="E1387" s="71">
        <v>2753.19</v>
      </c>
      <c r="F1387" s="70" t="s">
        <v>5087</v>
      </c>
      <c r="G1387" s="70" t="s">
        <v>5092</v>
      </c>
    </row>
    <row r="1388" spans="1:7" ht="77.25" x14ac:dyDescent="0.25">
      <c r="A1388" s="70" t="s">
        <v>5093</v>
      </c>
      <c r="B1388" s="71">
        <v>11189</v>
      </c>
      <c r="C1388" s="70" t="s">
        <v>1969</v>
      </c>
      <c r="D1388" s="70">
        <v>20211231</v>
      </c>
      <c r="E1388" s="71">
        <v>5592.4</v>
      </c>
      <c r="F1388" s="70" t="s">
        <v>5087</v>
      </c>
      <c r="G1388" s="70" t="s">
        <v>5094</v>
      </c>
    </row>
    <row r="1389" spans="1:7" ht="26.25" x14ac:dyDescent="0.25">
      <c r="A1389" s="70" t="s">
        <v>5095</v>
      </c>
      <c r="B1389" s="71">
        <v>42</v>
      </c>
      <c r="C1389" s="70" t="s">
        <v>4349</v>
      </c>
      <c r="D1389" s="70">
        <v>20211231</v>
      </c>
      <c r="E1389" s="71">
        <v>42</v>
      </c>
      <c r="F1389" s="70" t="s">
        <v>5096</v>
      </c>
      <c r="G1389" s="70" t="s">
        <v>5097</v>
      </c>
    </row>
    <row r="1390" spans="1:7" ht="39" x14ac:dyDescent="0.25">
      <c r="A1390" s="70" t="s">
        <v>5098</v>
      </c>
      <c r="B1390" s="71">
        <v>1000</v>
      </c>
      <c r="C1390" s="70" t="s">
        <v>1711</v>
      </c>
      <c r="D1390" s="70">
        <v>20211231</v>
      </c>
      <c r="E1390" s="71">
        <v>1000</v>
      </c>
      <c r="F1390" s="70" t="s">
        <v>5099</v>
      </c>
      <c r="G1390" s="70" t="s">
        <v>5049</v>
      </c>
    </row>
    <row r="1391" spans="1:7" ht="51.75" x14ac:dyDescent="0.25">
      <c r="A1391" s="70" t="s">
        <v>5100</v>
      </c>
      <c r="B1391" s="71">
        <v>2492.1999999999998</v>
      </c>
      <c r="C1391" s="70" t="s">
        <v>4992</v>
      </c>
      <c r="D1391" s="70">
        <v>20211231</v>
      </c>
      <c r="E1391" s="71">
        <v>2492.1999999999998</v>
      </c>
      <c r="F1391" s="70" t="s">
        <v>5101</v>
      </c>
      <c r="G1391" s="70" t="s">
        <v>4994</v>
      </c>
    </row>
    <row r="1392" spans="1:7" ht="51.75" x14ac:dyDescent="0.25">
      <c r="A1392" s="70" t="s">
        <v>5102</v>
      </c>
      <c r="B1392" s="71">
        <v>805.2</v>
      </c>
      <c r="C1392" s="70" t="s">
        <v>582</v>
      </c>
      <c r="D1392" s="70">
        <v>20210101</v>
      </c>
      <c r="E1392" s="71">
        <v>805.2</v>
      </c>
      <c r="F1392" s="70" t="s">
        <v>4462</v>
      </c>
      <c r="G1392" s="70" t="s">
        <v>5103</v>
      </c>
    </row>
    <row r="1393" spans="1:7" ht="51.75" x14ac:dyDescent="0.25">
      <c r="A1393" s="70" t="s">
        <v>5104</v>
      </c>
      <c r="B1393" s="71">
        <v>800</v>
      </c>
      <c r="C1393" s="70" t="s">
        <v>1918</v>
      </c>
      <c r="D1393" s="70">
        <v>20211231</v>
      </c>
      <c r="E1393" s="71">
        <v>800</v>
      </c>
      <c r="F1393" s="70" t="s">
        <v>5105</v>
      </c>
      <c r="G1393" s="70" t="s">
        <v>4994</v>
      </c>
    </row>
    <row r="1394" spans="1:7" ht="39" x14ac:dyDescent="0.25">
      <c r="A1394" s="70" t="s">
        <v>5106</v>
      </c>
      <c r="B1394" s="71">
        <v>12688</v>
      </c>
      <c r="C1394" s="70" t="s">
        <v>1333</v>
      </c>
      <c r="D1394" s="70">
        <v>20211231</v>
      </c>
      <c r="E1394" s="71">
        <v>2688</v>
      </c>
      <c r="F1394" s="70" t="s">
        <v>5107</v>
      </c>
      <c r="G1394" s="70" t="s">
        <v>5108</v>
      </c>
    </row>
    <row r="1395" spans="1:7" ht="39" x14ac:dyDescent="0.25">
      <c r="A1395" s="70" t="s">
        <v>5109</v>
      </c>
      <c r="B1395" s="71">
        <v>25376</v>
      </c>
      <c r="C1395" s="70" t="s">
        <v>800</v>
      </c>
      <c r="D1395" s="70">
        <v>20211231</v>
      </c>
      <c r="E1395" s="71">
        <v>5376</v>
      </c>
      <c r="F1395" s="70" t="s">
        <v>5110</v>
      </c>
      <c r="G1395" s="70" t="s">
        <v>5108</v>
      </c>
    </row>
    <row r="1396" spans="1:7" ht="39" x14ac:dyDescent="0.25">
      <c r="A1396" s="70" t="s">
        <v>5111</v>
      </c>
      <c r="B1396" s="71">
        <v>12688</v>
      </c>
      <c r="C1396" s="70" t="s">
        <v>1297</v>
      </c>
      <c r="D1396" s="70">
        <v>20211231</v>
      </c>
      <c r="E1396" s="71">
        <v>2688</v>
      </c>
      <c r="F1396" s="70" t="s">
        <v>5112</v>
      </c>
      <c r="G1396" s="70" t="s">
        <v>5108</v>
      </c>
    </row>
    <row r="1397" spans="1:7" ht="39" x14ac:dyDescent="0.25">
      <c r="A1397" s="70" t="s">
        <v>5113</v>
      </c>
      <c r="B1397" s="71">
        <v>25376</v>
      </c>
      <c r="C1397" s="70" t="s">
        <v>4520</v>
      </c>
      <c r="D1397" s="70">
        <v>20211231</v>
      </c>
      <c r="E1397" s="71">
        <v>5376</v>
      </c>
      <c r="F1397" s="70" t="s">
        <v>5114</v>
      </c>
      <c r="G1397" s="70" t="s">
        <v>5108</v>
      </c>
    </row>
    <row r="1398" spans="1:7" ht="39" x14ac:dyDescent="0.25">
      <c r="A1398" s="70" t="s">
        <v>5115</v>
      </c>
      <c r="B1398" s="71">
        <v>12688</v>
      </c>
      <c r="C1398" s="70" t="s">
        <v>1198</v>
      </c>
      <c r="D1398" s="70">
        <v>20211231</v>
      </c>
      <c r="E1398" s="71">
        <v>2688</v>
      </c>
      <c r="F1398" s="70" t="s">
        <v>5116</v>
      </c>
      <c r="G1398" s="70" t="s">
        <v>5108</v>
      </c>
    </row>
    <row r="1399" spans="1:7" ht="51.75" x14ac:dyDescent="0.25">
      <c r="A1399" s="70" t="s">
        <v>5117</v>
      </c>
      <c r="B1399" s="71">
        <v>242.4</v>
      </c>
      <c r="C1399" s="70" t="s">
        <v>355</v>
      </c>
      <c r="D1399" s="70">
        <v>20211231</v>
      </c>
      <c r="E1399" s="71">
        <v>242.4</v>
      </c>
      <c r="F1399" s="70" t="s">
        <v>5118</v>
      </c>
      <c r="G1399" s="70" t="s">
        <v>5119</v>
      </c>
    </row>
    <row r="1400" spans="1:7" ht="90" x14ac:dyDescent="0.25">
      <c r="A1400" s="70" t="s">
        <v>5120</v>
      </c>
      <c r="B1400" s="71">
        <v>3128.8</v>
      </c>
      <c r="C1400" s="70" t="s">
        <v>359</v>
      </c>
      <c r="D1400" s="70">
        <v>20210101</v>
      </c>
      <c r="E1400" s="71">
        <v>29.92</v>
      </c>
      <c r="F1400" s="70" t="s">
        <v>1061</v>
      </c>
      <c r="G1400" s="70" t="s">
        <v>5121</v>
      </c>
    </row>
    <row r="1401" spans="1:7" ht="90" x14ac:dyDescent="0.25">
      <c r="A1401" s="70" t="s">
        <v>5122</v>
      </c>
      <c r="B1401" s="71">
        <v>53</v>
      </c>
      <c r="C1401" s="70" t="s">
        <v>355</v>
      </c>
      <c r="D1401" s="70">
        <v>20210101</v>
      </c>
      <c r="E1401" s="71">
        <v>53</v>
      </c>
      <c r="F1401" s="70" t="s">
        <v>1064</v>
      </c>
      <c r="G1401" s="70" t="s">
        <v>5123</v>
      </c>
    </row>
    <row r="1402" spans="1:7" ht="51.75" x14ac:dyDescent="0.25">
      <c r="A1402" s="70" t="s">
        <v>5124</v>
      </c>
      <c r="B1402" s="71">
        <v>822.17</v>
      </c>
      <c r="C1402" s="70" t="s">
        <v>5125</v>
      </c>
      <c r="D1402" s="70">
        <v>20210101</v>
      </c>
      <c r="E1402" s="71">
        <v>822.17</v>
      </c>
      <c r="F1402" s="70" t="s">
        <v>5126</v>
      </c>
      <c r="G1402" s="70" t="s">
        <v>5127</v>
      </c>
    </row>
    <row r="1403" spans="1:7" ht="77.25" x14ac:dyDescent="0.25">
      <c r="A1403" s="70" t="s">
        <v>5128</v>
      </c>
      <c r="B1403" s="71">
        <v>11550</v>
      </c>
      <c r="C1403" s="70" t="s">
        <v>1711</v>
      </c>
      <c r="D1403" s="70">
        <v>20210101</v>
      </c>
      <c r="E1403" s="71">
        <v>11550</v>
      </c>
      <c r="F1403" s="70" t="s">
        <v>4544</v>
      </c>
      <c r="G1403" s="70" t="s">
        <v>4961</v>
      </c>
    </row>
    <row r="1404" spans="1:7" ht="51.75" x14ac:dyDescent="0.25">
      <c r="A1404" s="70" t="s">
        <v>5129</v>
      </c>
      <c r="B1404" s="71">
        <v>1444.44</v>
      </c>
      <c r="C1404" s="70" t="s">
        <v>5130</v>
      </c>
      <c r="D1404" s="70">
        <v>20210101</v>
      </c>
      <c r="E1404" s="71">
        <v>1444.44</v>
      </c>
      <c r="F1404" s="70" t="s">
        <v>5131</v>
      </c>
      <c r="G1404" s="70" t="s">
        <v>5132</v>
      </c>
    </row>
    <row r="1405" spans="1:7" ht="39" x14ac:dyDescent="0.25">
      <c r="A1405" s="70" t="s">
        <v>5133</v>
      </c>
      <c r="B1405" s="71">
        <v>1031.1099999999999</v>
      </c>
      <c r="C1405" s="70" t="s">
        <v>359</v>
      </c>
      <c r="D1405" s="70">
        <v>20210101</v>
      </c>
      <c r="E1405" s="71">
        <v>1031.1099999999999</v>
      </c>
      <c r="F1405" s="70" t="s">
        <v>1354</v>
      </c>
      <c r="G1405" s="70" t="s">
        <v>4912</v>
      </c>
    </row>
    <row r="1406" spans="1:7" ht="39" x14ac:dyDescent="0.25">
      <c r="A1406" s="70" t="s">
        <v>5134</v>
      </c>
      <c r="B1406" s="71">
        <v>41</v>
      </c>
      <c r="C1406" s="70" t="s">
        <v>355</v>
      </c>
      <c r="D1406" s="70">
        <v>20210101</v>
      </c>
      <c r="E1406" s="71">
        <v>41</v>
      </c>
      <c r="F1406" s="70" t="s">
        <v>1356</v>
      </c>
      <c r="G1406" s="70" t="s">
        <v>4912</v>
      </c>
    </row>
    <row r="1407" spans="1:7" ht="39" x14ac:dyDescent="0.25">
      <c r="A1407" s="70" t="s">
        <v>5135</v>
      </c>
      <c r="B1407" s="71">
        <v>122.78</v>
      </c>
      <c r="C1407" s="70" t="s">
        <v>325</v>
      </c>
      <c r="D1407" s="70">
        <v>20210101</v>
      </c>
      <c r="E1407" s="71">
        <v>122.78</v>
      </c>
      <c r="F1407" s="70" t="s">
        <v>5136</v>
      </c>
      <c r="G1407" s="70" t="s">
        <v>4909</v>
      </c>
    </row>
    <row r="1408" spans="1:7" ht="90" x14ac:dyDescent="0.25">
      <c r="A1408" s="70" t="s">
        <v>5137</v>
      </c>
      <c r="B1408" s="71">
        <v>1121.3</v>
      </c>
      <c r="C1408" s="70" t="s">
        <v>672</v>
      </c>
      <c r="D1408" s="70">
        <v>20210101</v>
      </c>
      <c r="E1408" s="71">
        <v>1121.3</v>
      </c>
      <c r="F1408" s="70" t="s">
        <v>5138</v>
      </c>
      <c r="G1408" s="70" t="s">
        <v>5139</v>
      </c>
    </row>
    <row r="1409" spans="1:7" ht="39" x14ac:dyDescent="0.25">
      <c r="A1409" s="70" t="s">
        <v>5140</v>
      </c>
      <c r="B1409" s="71">
        <v>16.3</v>
      </c>
      <c r="C1409" s="70" t="s">
        <v>355</v>
      </c>
      <c r="D1409" s="70">
        <v>20210101</v>
      </c>
      <c r="E1409" s="71">
        <v>16.3</v>
      </c>
      <c r="F1409" s="70" t="s">
        <v>1550</v>
      </c>
      <c r="G1409" s="70" t="s">
        <v>5141</v>
      </c>
    </row>
    <row r="1410" spans="1:7" ht="39" x14ac:dyDescent="0.25">
      <c r="A1410" s="70" t="s">
        <v>5142</v>
      </c>
      <c r="B1410" s="71">
        <v>6000</v>
      </c>
      <c r="C1410" s="70" t="s">
        <v>4687</v>
      </c>
      <c r="D1410" s="70">
        <v>20210101</v>
      </c>
      <c r="E1410" s="71">
        <v>6000</v>
      </c>
      <c r="F1410" s="70" t="s">
        <v>5143</v>
      </c>
      <c r="G1410" s="70" t="s">
        <v>5144</v>
      </c>
    </row>
    <row r="1411" spans="1:7" ht="51.75" x14ac:dyDescent="0.25">
      <c r="A1411" s="70" t="s">
        <v>5145</v>
      </c>
      <c r="B1411" s="71">
        <v>20538</v>
      </c>
      <c r="C1411" s="70" t="s">
        <v>359</v>
      </c>
      <c r="D1411" s="70">
        <v>20210101</v>
      </c>
      <c r="E1411" s="71">
        <v>12668.56</v>
      </c>
      <c r="F1411" s="70" t="s">
        <v>5146</v>
      </c>
      <c r="G1411" s="70" t="s">
        <v>5119</v>
      </c>
    </row>
    <row r="1412" spans="1:7" ht="51.75" x14ac:dyDescent="0.25">
      <c r="A1412" s="70" t="s">
        <v>5147</v>
      </c>
      <c r="B1412" s="71">
        <v>7650</v>
      </c>
      <c r="C1412" s="70" t="s">
        <v>325</v>
      </c>
      <c r="D1412" s="70">
        <v>20210101</v>
      </c>
      <c r="E1412" s="71">
        <v>1700</v>
      </c>
      <c r="F1412" s="70" t="s">
        <v>5148</v>
      </c>
      <c r="G1412" s="70" t="s">
        <v>5149</v>
      </c>
    </row>
    <row r="1413" spans="1:7" ht="90" x14ac:dyDescent="0.25">
      <c r="A1413" s="70" t="s">
        <v>5150</v>
      </c>
      <c r="B1413" s="71">
        <v>11924.3</v>
      </c>
      <c r="C1413" s="70" t="s">
        <v>1051</v>
      </c>
      <c r="D1413" s="70">
        <v>20210101</v>
      </c>
      <c r="E1413" s="71">
        <v>577.1</v>
      </c>
      <c r="F1413" s="70" t="s">
        <v>5151</v>
      </c>
      <c r="G1413" s="70" t="s">
        <v>4799</v>
      </c>
    </row>
    <row r="1414" spans="1:7" ht="64.5" x14ac:dyDescent="0.25">
      <c r="A1414" s="70" t="s">
        <v>5152</v>
      </c>
      <c r="B1414" s="71">
        <v>10000</v>
      </c>
      <c r="C1414" s="70" t="s">
        <v>3756</v>
      </c>
      <c r="D1414" s="70">
        <v>20210101</v>
      </c>
      <c r="E1414" s="71">
        <v>10000</v>
      </c>
      <c r="F1414" s="70" t="s">
        <v>3757</v>
      </c>
      <c r="G1414" s="70" t="s">
        <v>5103</v>
      </c>
    </row>
    <row r="1415" spans="1:7" ht="90" x14ac:dyDescent="0.25">
      <c r="A1415" s="70" t="s">
        <v>5153</v>
      </c>
      <c r="B1415" s="71">
        <v>50790.44</v>
      </c>
      <c r="C1415" s="70" t="s">
        <v>1969</v>
      </c>
      <c r="D1415" s="70">
        <v>20210101</v>
      </c>
      <c r="E1415" s="71">
        <v>28625.94</v>
      </c>
      <c r="F1415" s="70" t="s">
        <v>5154</v>
      </c>
      <c r="G1415" s="70" t="s">
        <v>5155</v>
      </c>
    </row>
    <row r="1416" spans="1:7" ht="90" x14ac:dyDescent="0.25">
      <c r="A1416" s="70" t="s">
        <v>5156</v>
      </c>
      <c r="B1416" s="71">
        <v>13260</v>
      </c>
      <c r="C1416" s="70" t="s">
        <v>359</v>
      </c>
      <c r="D1416" s="70">
        <v>20210101</v>
      </c>
      <c r="E1416" s="71">
        <v>8904.08</v>
      </c>
      <c r="F1416" s="70" t="s">
        <v>4762</v>
      </c>
      <c r="G1416" s="70" t="s">
        <v>5157</v>
      </c>
    </row>
    <row r="1417" spans="1:7" ht="90" x14ac:dyDescent="0.25">
      <c r="A1417" s="70" t="s">
        <v>5158</v>
      </c>
      <c r="B1417" s="71">
        <v>24</v>
      </c>
      <c r="C1417" s="70" t="s">
        <v>355</v>
      </c>
      <c r="D1417" s="70">
        <v>20210101</v>
      </c>
      <c r="E1417" s="71">
        <v>24</v>
      </c>
      <c r="F1417" s="70" t="s">
        <v>5159</v>
      </c>
      <c r="G1417" s="70" t="s">
        <v>5157</v>
      </c>
    </row>
    <row r="1418" spans="1:7" ht="51.75" x14ac:dyDescent="0.25">
      <c r="A1418" s="70" t="s">
        <v>5160</v>
      </c>
      <c r="B1418" s="71">
        <v>475.8</v>
      </c>
      <c r="C1418" s="70" t="s">
        <v>2096</v>
      </c>
      <c r="D1418" s="70">
        <v>20210101</v>
      </c>
      <c r="E1418" s="71">
        <v>475.8</v>
      </c>
      <c r="F1418" s="70" t="s">
        <v>5161</v>
      </c>
      <c r="G1418" s="70" t="s">
        <v>4940</v>
      </c>
    </row>
    <row r="1419" spans="1:7" x14ac:dyDescent="0.25">
      <c r="E1419" s="69">
        <f>SUM(E8:E1418)</f>
        <v>3931208.9100000006</v>
      </c>
    </row>
  </sheetData>
  <mergeCells count="2">
    <mergeCell ref="A1:G1"/>
    <mergeCell ref="A4:G4"/>
  </mergeCells>
  <printOptions horizontalCentered="1"/>
  <pageMargins left="0.39370078740157483" right="0.39370078740157483" top="0.98425196850393704" bottom="0.98425196850393704" header="0.51181102362204722" footer="0.51181102362204722"/>
  <pageSetup paperSize="9" scale="89" fitToHeight="0" orientation="landscape"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5C4DA-0863-4BEA-9462-5878A5B7B4EA}">
  <sheetPr>
    <pageSetUpPr fitToPage="1"/>
  </sheetPr>
  <dimension ref="A1:E76"/>
  <sheetViews>
    <sheetView zoomScale="115" zoomScaleNormal="115" workbookViewId="0">
      <selection activeCell="D81" sqref="D81"/>
    </sheetView>
  </sheetViews>
  <sheetFormatPr defaultColWidth="8" defaultRowHeight="15.75" x14ac:dyDescent="0.25"/>
  <cols>
    <col min="1" max="1" width="7.28515625" style="78" bestFit="1" customWidth="1"/>
    <col min="2" max="2" width="66.7109375" style="93" customWidth="1"/>
    <col min="3" max="4" width="30.7109375" style="94" customWidth="1"/>
    <col min="5" max="16384" width="8" style="78"/>
  </cols>
  <sheetData>
    <row r="1" spans="1:5" s="72" customFormat="1" ht="18.75" x14ac:dyDescent="0.25">
      <c r="B1" s="73" t="s">
        <v>5162</v>
      </c>
      <c r="C1" s="73"/>
      <c r="D1" s="73"/>
      <c r="E1" s="74"/>
    </row>
    <row r="2" spans="1:5" s="72" customFormat="1" ht="15" x14ac:dyDescent="0.25">
      <c r="B2" s="75"/>
      <c r="E2" s="76"/>
    </row>
    <row r="3" spans="1:5" s="72" customFormat="1" ht="18.75" customHeight="1" x14ac:dyDescent="0.25">
      <c r="B3" s="73" t="s">
        <v>5163</v>
      </c>
      <c r="C3" s="73"/>
      <c r="D3" s="73"/>
      <c r="E3" s="74"/>
    </row>
    <row r="4" spans="1:5" s="72" customFormat="1" ht="18.75" x14ac:dyDescent="0.25">
      <c r="B4" s="77"/>
      <c r="C4" s="77"/>
      <c r="D4" s="77"/>
      <c r="E4" s="77"/>
    </row>
    <row r="5" spans="1:5" x14ac:dyDescent="0.25">
      <c r="B5" s="79" t="s">
        <v>5164</v>
      </c>
      <c r="C5" s="80" t="s">
        <v>5165</v>
      </c>
      <c r="D5" s="80" t="s">
        <v>5166</v>
      </c>
    </row>
    <row r="6" spans="1:5" x14ac:dyDescent="0.25">
      <c r="A6" s="81" t="s">
        <v>5167</v>
      </c>
      <c r="B6" s="82" t="s">
        <v>5168</v>
      </c>
      <c r="C6" s="83">
        <f>C17</f>
        <v>22543966.560000002</v>
      </c>
      <c r="D6" s="83">
        <f>D17</f>
        <v>19736945.829999998</v>
      </c>
    </row>
    <row r="7" spans="1:5" x14ac:dyDescent="0.25">
      <c r="A7" s="81" t="s">
        <v>5169</v>
      </c>
      <c r="B7" s="82" t="s">
        <v>5170</v>
      </c>
      <c r="C7" s="84">
        <v>19386188.420000002</v>
      </c>
      <c r="D7" s="84">
        <v>17737639</v>
      </c>
    </row>
    <row r="8" spans="1:5" ht="31.5" x14ac:dyDescent="0.25">
      <c r="A8" s="81" t="s">
        <v>5171</v>
      </c>
      <c r="B8" s="82" t="s">
        <v>5172</v>
      </c>
      <c r="C8" s="84"/>
      <c r="D8" s="84"/>
    </row>
    <row r="9" spans="1:5" x14ac:dyDescent="0.25">
      <c r="A9" s="81" t="s">
        <v>5173</v>
      </c>
      <c r="B9" s="82" t="s">
        <v>5174</v>
      </c>
      <c r="C9" s="84"/>
      <c r="D9" s="84"/>
    </row>
    <row r="10" spans="1:5" x14ac:dyDescent="0.25">
      <c r="A10" s="81" t="s">
        <v>5175</v>
      </c>
      <c r="B10" s="82" t="s">
        <v>5176</v>
      </c>
      <c r="C10" s="84"/>
      <c r="D10" s="84"/>
    </row>
    <row r="11" spans="1:5" ht="31.5" x14ac:dyDescent="0.25">
      <c r="A11" s="81" t="s">
        <v>5177</v>
      </c>
      <c r="B11" s="82" t="s">
        <v>5178</v>
      </c>
      <c r="C11" s="84">
        <f>SUM(C12:C15)</f>
        <v>3157778.1399999997</v>
      </c>
      <c r="D11" s="84">
        <f>SUM(D12:D16)</f>
        <v>1999306.83</v>
      </c>
    </row>
    <row r="12" spans="1:5" x14ac:dyDescent="0.25">
      <c r="A12" s="81"/>
      <c r="B12" s="82" t="s">
        <v>5179</v>
      </c>
      <c r="C12" s="85">
        <v>1890337.22</v>
      </c>
      <c r="D12" s="85">
        <v>119759</v>
      </c>
    </row>
    <row r="13" spans="1:5" x14ac:dyDescent="0.25">
      <c r="A13" s="81"/>
      <c r="B13" s="82" t="s">
        <v>5180</v>
      </c>
      <c r="C13" s="86"/>
      <c r="D13" s="86"/>
    </row>
    <row r="14" spans="1:5" x14ac:dyDescent="0.25">
      <c r="A14" s="81"/>
      <c r="B14" s="82" t="s">
        <v>5181</v>
      </c>
      <c r="C14" s="85">
        <v>72813.899999999994</v>
      </c>
      <c r="D14" s="85">
        <f>1500+70000</f>
        <v>71500</v>
      </c>
    </row>
    <row r="15" spans="1:5" x14ac:dyDescent="0.25">
      <c r="A15" s="81"/>
      <c r="B15" s="82" t="s">
        <v>5182</v>
      </c>
      <c r="C15" s="85">
        <v>1194627.02</v>
      </c>
      <c r="D15" s="85">
        <f>12156.17+774331.11+1021475.3+85.25</f>
        <v>1808047.83</v>
      </c>
    </row>
    <row r="16" spans="1:5" x14ac:dyDescent="0.25">
      <c r="A16" s="81"/>
      <c r="B16" s="82" t="s">
        <v>5183</v>
      </c>
      <c r="C16" s="84"/>
      <c r="D16" s="84"/>
    </row>
    <row r="17" spans="1:4" x14ac:dyDescent="0.25">
      <c r="A17" s="81"/>
      <c r="B17" s="87" t="s">
        <v>5184</v>
      </c>
      <c r="C17" s="83">
        <f>SUM(C7,C11)</f>
        <v>22543966.560000002</v>
      </c>
      <c r="D17" s="83">
        <f>D11+D7</f>
        <v>19736945.829999998</v>
      </c>
    </row>
    <row r="18" spans="1:4" x14ac:dyDescent="0.25">
      <c r="A18" s="81" t="s">
        <v>5185</v>
      </c>
      <c r="B18" s="82" t="s">
        <v>5186</v>
      </c>
      <c r="C18" s="84"/>
      <c r="D18" s="84"/>
    </row>
    <row r="19" spans="1:4" x14ac:dyDescent="0.25">
      <c r="A19" s="81" t="s">
        <v>5187</v>
      </c>
      <c r="B19" s="82" t="s">
        <v>5188</v>
      </c>
      <c r="C19" s="84"/>
      <c r="D19" s="84"/>
    </row>
    <row r="20" spans="1:4" x14ac:dyDescent="0.25">
      <c r="A20" s="81"/>
      <c r="B20" s="82" t="s">
        <v>5189</v>
      </c>
      <c r="C20" s="85"/>
      <c r="D20" s="85"/>
    </row>
    <row r="21" spans="1:4" x14ac:dyDescent="0.25">
      <c r="A21" s="81" t="s">
        <v>5190</v>
      </c>
      <c r="B21" s="82" t="s">
        <v>5191</v>
      </c>
      <c r="C21" s="84">
        <v>13414002.74</v>
      </c>
      <c r="D21" s="84">
        <v>10027241.560000001</v>
      </c>
    </row>
    <row r="22" spans="1:4" x14ac:dyDescent="0.25">
      <c r="A22" s="81" t="s">
        <v>5192</v>
      </c>
      <c r="B22" s="82" t="s">
        <v>5193</v>
      </c>
      <c r="C22" s="84">
        <v>477682.36</v>
      </c>
      <c r="D22" s="84">
        <v>470447.2</v>
      </c>
    </row>
    <row r="23" spans="1:4" x14ac:dyDescent="0.25">
      <c r="A23" s="81" t="s">
        <v>5194</v>
      </c>
      <c r="B23" s="82" t="s">
        <v>5195</v>
      </c>
      <c r="C23" s="84">
        <f>SUM(C24:C31)</f>
        <v>8751249.0800000001</v>
      </c>
      <c r="D23" s="84">
        <f>SUM(D24:D31)</f>
        <v>7666478.1700000009</v>
      </c>
    </row>
    <row r="24" spans="1:4" x14ac:dyDescent="0.25">
      <c r="A24" s="81" t="s">
        <v>5196</v>
      </c>
      <c r="B24" s="82" t="s">
        <v>5197</v>
      </c>
      <c r="C24" s="85">
        <v>6355726.0999999996</v>
      </c>
      <c r="D24" s="85">
        <v>5656999.6600000001</v>
      </c>
    </row>
    <row r="25" spans="1:4" x14ac:dyDescent="0.25">
      <c r="A25" s="81" t="s">
        <v>5198</v>
      </c>
      <c r="B25" s="82" t="s">
        <v>5199</v>
      </c>
      <c r="C25" s="85">
        <v>1755147.63</v>
      </c>
      <c r="D25" s="85">
        <f>1414909.16+290296.9</f>
        <v>1705206.06</v>
      </c>
    </row>
    <row r="26" spans="1:4" x14ac:dyDescent="0.25">
      <c r="A26" s="81" t="s">
        <v>5200</v>
      </c>
      <c r="B26" s="82" t="s">
        <v>5201</v>
      </c>
      <c r="C26" s="85"/>
      <c r="D26" s="85"/>
    </row>
    <row r="27" spans="1:4" x14ac:dyDescent="0.25">
      <c r="A27" s="81" t="s">
        <v>5202</v>
      </c>
      <c r="B27" s="82" t="s">
        <v>5203</v>
      </c>
      <c r="C27" s="85">
        <v>365839.29</v>
      </c>
      <c r="D27" s="85"/>
    </row>
    <row r="28" spans="1:4" x14ac:dyDescent="0.25">
      <c r="A28" s="81" t="s">
        <v>5204</v>
      </c>
      <c r="B28" s="82" t="s">
        <v>5205</v>
      </c>
      <c r="C28" s="85">
        <v>274536.06</v>
      </c>
      <c r="D28" s="85">
        <f>94257+210015.45</f>
        <v>304272.45</v>
      </c>
    </row>
    <row r="29" spans="1:4" x14ac:dyDescent="0.25">
      <c r="A29" s="81" t="s">
        <v>5206</v>
      </c>
      <c r="B29" s="82" t="s">
        <v>5207</v>
      </c>
      <c r="C29" s="85"/>
      <c r="D29" s="85"/>
    </row>
    <row r="30" spans="1:4" x14ac:dyDescent="0.25">
      <c r="A30" s="81" t="s">
        <v>5208</v>
      </c>
      <c r="B30" s="82" t="s">
        <v>5209</v>
      </c>
      <c r="C30" s="85"/>
      <c r="D30" s="85"/>
    </row>
    <row r="31" spans="1:4" x14ac:dyDescent="0.25">
      <c r="A31" s="81" t="s">
        <v>5210</v>
      </c>
      <c r="B31" s="82" t="s">
        <v>5211</v>
      </c>
      <c r="C31" s="85"/>
      <c r="D31" s="85"/>
    </row>
    <row r="32" spans="1:4" x14ac:dyDescent="0.25">
      <c r="A32" s="81" t="s">
        <v>5212</v>
      </c>
      <c r="B32" s="82" t="s">
        <v>5213</v>
      </c>
      <c r="C32" s="84">
        <f>SUM(C33:C36)</f>
        <v>65944.78</v>
      </c>
      <c r="D32" s="84">
        <f>SUM(D33:D36)</f>
        <v>150543.67999999999</v>
      </c>
    </row>
    <row r="33" spans="1:4" x14ac:dyDescent="0.25">
      <c r="A33" s="81" t="s">
        <v>5196</v>
      </c>
      <c r="B33" s="82" t="s">
        <v>5214</v>
      </c>
      <c r="C33" s="85">
        <v>1952</v>
      </c>
      <c r="D33" s="85">
        <v>43902.16</v>
      </c>
    </row>
    <row r="34" spans="1:4" x14ac:dyDescent="0.25">
      <c r="A34" s="81" t="s">
        <v>5198</v>
      </c>
      <c r="B34" s="82" t="s">
        <v>5215</v>
      </c>
      <c r="C34" s="85">
        <v>63992.78</v>
      </c>
      <c r="D34" s="85">
        <v>106641.52</v>
      </c>
    </row>
    <row r="35" spans="1:4" x14ac:dyDescent="0.25">
      <c r="A35" s="81" t="s">
        <v>5200</v>
      </c>
      <c r="B35" s="82" t="s">
        <v>5216</v>
      </c>
      <c r="C35" s="84"/>
      <c r="D35" s="84"/>
    </row>
    <row r="36" spans="1:4" ht="31.5" x14ac:dyDescent="0.25">
      <c r="A36" s="81" t="s">
        <v>5202</v>
      </c>
      <c r="B36" s="88" t="s">
        <v>5217</v>
      </c>
      <c r="C36" s="84"/>
      <c r="D36" s="84"/>
    </row>
    <row r="37" spans="1:4" x14ac:dyDescent="0.25">
      <c r="A37" s="81" t="s">
        <v>5218</v>
      </c>
      <c r="B37" s="88" t="s">
        <v>5219</v>
      </c>
      <c r="C37" s="84">
        <v>695.81</v>
      </c>
      <c r="D37" s="84"/>
    </row>
    <row r="38" spans="1:4" x14ac:dyDescent="0.25">
      <c r="A38" s="81" t="s">
        <v>5196</v>
      </c>
      <c r="B38" s="88" t="s">
        <v>5220</v>
      </c>
      <c r="C38" s="85">
        <v>695.81</v>
      </c>
      <c r="D38" s="85"/>
    </row>
    <row r="39" spans="1:4" x14ac:dyDescent="0.25">
      <c r="A39" s="81" t="s">
        <v>5221</v>
      </c>
      <c r="B39" s="88" t="s">
        <v>5222</v>
      </c>
      <c r="C39" s="84"/>
      <c r="D39" s="84"/>
    </row>
    <row r="40" spans="1:4" x14ac:dyDescent="0.25">
      <c r="A40" s="81" t="s">
        <v>5223</v>
      </c>
      <c r="B40" s="88" t="s">
        <v>5224</v>
      </c>
      <c r="C40" s="84"/>
      <c r="D40" s="84"/>
    </row>
    <row r="41" spans="1:4" x14ac:dyDescent="0.25">
      <c r="A41" s="81" t="s">
        <v>5225</v>
      </c>
      <c r="B41" s="88" t="s">
        <v>5226</v>
      </c>
      <c r="C41" s="84">
        <v>2147676.34</v>
      </c>
      <c r="D41" s="84">
        <f>SUM(D42)</f>
        <v>1504344.72</v>
      </c>
    </row>
    <row r="42" spans="1:4" x14ac:dyDescent="0.25">
      <c r="A42" s="81"/>
      <c r="B42" s="88" t="s">
        <v>5227</v>
      </c>
      <c r="C42" s="85">
        <v>2147676.34</v>
      </c>
      <c r="D42" s="85">
        <f>503254.5+20915.4+53344.89+283147.18+406851.97+9922.59+226908.19</f>
        <v>1504344.72</v>
      </c>
    </row>
    <row r="43" spans="1:4" x14ac:dyDescent="0.25">
      <c r="A43" s="81"/>
      <c r="B43" s="89" t="s">
        <v>5228</v>
      </c>
      <c r="C43" s="83">
        <f>SUM(C21,C22,C23,C32,C37,C41)</f>
        <v>24857251.109999999</v>
      </c>
      <c r="D43" s="83">
        <f>D19+D21+D22+D23+D32+D37+D41</f>
        <v>19819055.329999998</v>
      </c>
    </row>
    <row r="44" spans="1:4" ht="31.5" x14ac:dyDescent="0.25">
      <c r="A44" s="81"/>
      <c r="B44" s="90" t="s">
        <v>5229</v>
      </c>
      <c r="C44" s="83">
        <f>C17-C43</f>
        <v>-2313284.549999997</v>
      </c>
      <c r="D44" s="83">
        <f>D17-D43</f>
        <v>-82109.5</v>
      </c>
    </row>
    <row r="45" spans="1:4" x14ac:dyDescent="0.25">
      <c r="A45" s="81" t="s">
        <v>5230</v>
      </c>
      <c r="B45" s="91" t="s">
        <v>5231</v>
      </c>
      <c r="C45" s="84"/>
      <c r="D45" s="84"/>
    </row>
    <row r="46" spans="1:4" x14ac:dyDescent="0.25">
      <c r="A46" s="81" t="s">
        <v>5232</v>
      </c>
      <c r="B46" s="88" t="s">
        <v>5233</v>
      </c>
      <c r="C46" s="84"/>
      <c r="D46" s="84"/>
    </row>
    <row r="47" spans="1:4" x14ac:dyDescent="0.25">
      <c r="A47" s="81" t="s">
        <v>5234</v>
      </c>
      <c r="B47" s="88" t="s">
        <v>5235</v>
      </c>
      <c r="C47" s="84"/>
      <c r="D47" s="84"/>
    </row>
    <row r="48" spans="1:4" x14ac:dyDescent="0.25">
      <c r="A48" s="81" t="s">
        <v>5196</v>
      </c>
      <c r="B48" s="88" t="s">
        <v>5236</v>
      </c>
      <c r="C48" s="84"/>
      <c r="D48" s="84"/>
    </row>
    <row r="49" spans="1:4" x14ac:dyDescent="0.25">
      <c r="A49" s="81" t="s">
        <v>5237</v>
      </c>
      <c r="B49" s="88" t="s">
        <v>5238</v>
      </c>
      <c r="C49" s="84"/>
      <c r="D49" s="84"/>
    </row>
    <row r="50" spans="1:4" x14ac:dyDescent="0.25">
      <c r="A50" s="81" t="s">
        <v>5239</v>
      </c>
      <c r="B50" s="88" t="s">
        <v>5240</v>
      </c>
      <c r="C50" s="84"/>
      <c r="D50" s="84"/>
    </row>
    <row r="51" spans="1:4" x14ac:dyDescent="0.25">
      <c r="A51" s="81" t="s">
        <v>5202</v>
      </c>
      <c r="B51" s="88" t="s">
        <v>5241</v>
      </c>
      <c r="C51" s="84"/>
      <c r="D51" s="84"/>
    </row>
    <row r="52" spans="1:4" x14ac:dyDescent="0.25">
      <c r="A52" s="81" t="s">
        <v>5242</v>
      </c>
      <c r="B52" s="88" t="s">
        <v>5243</v>
      </c>
      <c r="C52" s="84"/>
      <c r="D52" s="84"/>
    </row>
    <row r="53" spans="1:4" x14ac:dyDescent="0.25">
      <c r="A53" s="81" t="s">
        <v>5244</v>
      </c>
      <c r="B53" s="88" t="s">
        <v>5245</v>
      </c>
      <c r="C53" s="84"/>
      <c r="D53" s="84"/>
    </row>
    <row r="54" spans="1:4" x14ac:dyDescent="0.25">
      <c r="A54" s="81"/>
      <c r="B54" s="90" t="s">
        <v>5246</v>
      </c>
      <c r="C54" s="84"/>
      <c r="D54" s="84"/>
    </row>
    <row r="55" spans="1:4" x14ac:dyDescent="0.25">
      <c r="A55" s="81" t="s">
        <v>5247</v>
      </c>
      <c r="B55" s="91" t="s">
        <v>5248</v>
      </c>
      <c r="C55" s="84"/>
      <c r="D55" s="84"/>
    </row>
    <row r="56" spans="1:4" x14ac:dyDescent="0.25">
      <c r="A56" s="81" t="s">
        <v>5249</v>
      </c>
      <c r="B56" s="88" t="s">
        <v>5250</v>
      </c>
      <c r="C56" s="84"/>
      <c r="D56" s="84"/>
    </row>
    <row r="57" spans="1:4" x14ac:dyDescent="0.25">
      <c r="A57" s="81" t="s">
        <v>5196</v>
      </c>
      <c r="B57" s="88" t="s">
        <v>5251</v>
      </c>
      <c r="C57" s="84"/>
      <c r="D57" s="84"/>
    </row>
    <row r="58" spans="1:4" x14ac:dyDescent="0.25">
      <c r="A58" s="81" t="s">
        <v>5198</v>
      </c>
      <c r="B58" s="88" t="s">
        <v>5252</v>
      </c>
      <c r="C58" s="84"/>
      <c r="D58" s="84"/>
    </row>
    <row r="59" spans="1:4" x14ac:dyDescent="0.25">
      <c r="A59" s="81" t="s">
        <v>5200</v>
      </c>
      <c r="B59" s="88" t="s">
        <v>5253</v>
      </c>
      <c r="C59" s="84"/>
      <c r="D59" s="84"/>
    </row>
    <row r="60" spans="1:4" x14ac:dyDescent="0.25">
      <c r="A60" s="81" t="s">
        <v>5254</v>
      </c>
      <c r="B60" s="88" t="s">
        <v>5255</v>
      </c>
      <c r="C60" s="84"/>
      <c r="D60" s="84"/>
    </row>
    <row r="61" spans="1:4" x14ac:dyDescent="0.25">
      <c r="A61" s="81" t="s">
        <v>5196</v>
      </c>
      <c r="B61" s="88" t="s">
        <v>5251</v>
      </c>
      <c r="C61" s="84"/>
      <c r="D61" s="84"/>
    </row>
    <row r="62" spans="1:4" x14ac:dyDescent="0.25">
      <c r="A62" s="81" t="s">
        <v>5198</v>
      </c>
      <c r="B62" s="88" t="s">
        <v>5252</v>
      </c>
      <c r="C62" s="84"/>
      <c r="D62" s="84"/>
    </row>
    <row r="63" spans="1:4" x14ac:dyDescent="0.25">
      <c r="A63" s="81" t="s">
        <v>5200</v>
      </c>
      <c r="B63" s="88" t="s">
        <v>5253</v>
      </c>
      <c r="C63" s="84"/>
      <c r="D63" s="84"/>
    </row>
    <row r="64" spans="1:4" x14ac:dyDescent="0.25">
      <c r="A64" s="81"/>
      <c r="B64" s="90" t="s">
        <v>5256</v>
      </c>
      <c r="C64" s="84"/>
      <c r="D64" s="84"/>
    </row>
    <row r="65" spans="1:4" ht="31.5" x14ac:dyDescent="0.25">
      <c r="A65" s="81" t="s">
        <v>5257</v>
      </c>
      <c r="B65" s="91" t="s">
        <v>5258</v>
      </c>
      <c r="C65" s="83">
        <f>SUM(C66:C69)</f>
        <v>2316879.9300000002</v>
      </c>
      <c r="D65" s="83">
        <f>D68-D69</f>
        <v>0</v>
      </c>
    </row>
    <row r="66" spans="1:4" ht="31.5" x14ac:dyDescent="0.25">
      <c r="A66" s="81" t="s">
        <v>5259</v>
      </c>
      <c r="B66" s="88" t="s">
        <v>5260</v>
      </c>
      <c r="C66" s="84"/>
      <c r="D66" s="84"/>
    </row>
    <row r="67" spans="1:4" ht="31.5" x14ac:dyDescent="0.25">
      <c r="A67" s="81" t="s">
        <v>5261</v>
      </c>
      <c r="B67" s="88" t="s">
        <v>5262</v>
      </c>
      <c r="C67" s="84"/>
      <c r="D67" s="84"/>
    </row>
    <row r="68" spans="1:4" x14ac:dyDescent="0.25">
      <c r="A68" s="81" t="s">
        <v>5263</v>
      </c>
      <c r="B68" s="88" t="s">
        <v>5264</v>
      </c>
      <c r="C68" s="84">
        <v>2316879.9300000002</v>
      </c>
      <c r="D68" s="84">
        <v>0</v>
      </c>
    </row>
    <row r="69" spans="1:4" ht="31.5" x14ac:dyDescent="0.25">
      <c r="A69" s="81" t="s">
        <v>5265</v>
      </c>
      <c r="B69" s="88" t="s">
        <v>5266</v>
      </c>
      <c r="C69" s="84"/>
      <c r="D69" s="84"/>
    </row>
    <row r="70" spans="1:4" x14ac:dyDescent="0.25">
      <c r="A70" s="81"/>
      <c r="B70" s="82" t="s">
        <v>5267</v>
      </c>
      <c r="C70" s="84">
        <v>2316879.9300000002</v>
      </c>
      <c r="D70" s="84"/>
    </row>
    <row r="71" spans="1:4" x14ac:dyDescent="0.25">
      <c r="A71" s="81"/>
      <c r="B71" s="92" t="s">
        <v>5268</v>
      </c>
      <c r="C71" s="84">
        <f>C44+C65</f>
        <v>3595.3800000031479</v>
      </c>
      <c r="D71" s="84">
        <f>D44+D65</f>
        <v>-82109.5</v>
      </c>
    </row>
    <row r="72" spans="1:4" x14ac:dyDescent="0.25">
      <c r="A72" s="81"/>
      <c r="B72" s="82" t="s">
        <v>5269</v>
      </c>
      <c r="C72" s="84"/>
      <c r="D72" s="84"/>
    </row>
    <row r="73" spans="1:4" x14ac:dyDescent="0.25">
      <c r="A73" s="81"/>
      <c r="B73" s="82" t="s">
        <v>5270</v>
      </c>
      <c r="C73" s="84"/>
      <c r="D73" s="84"/>
    </row>
    <row r="74" spans="1:4" x14ac:dyDescent="0.25">
      <c r="A74" s="81"/>
      <c r="B74" s="82" t="s">
        <v>5271</v>
      </c>
      <c r="C74" s="84"/>
      <c r="D74" s="84"/>
    </row>
    <row r="75" spans="1:4" x14ac:dyDescent="0.25">
      <c r="A75" s="81"/>
      <c r="B75" s="92" t="s">
        <v>5272</v>
      </c>
      <c r="C75" s="84"/>
      <c r="D75" s="84"/>
    </row>
    <row r="76" spans="1:4" x14ac:dyDescent="0.25">
      <c r="A76" s="81"/>
      <c r="B76" s="87" t="s">
        <v>5273</v>
      </c>
      <c r="C76" s="83">
        <f>C71</f>
        <v>3595.3800000031479</v>
      </c>
      <c r="D76" s="83">
        <f>D71</f>
        <v>-82109.5</v>
      </c>
    </row>
  </sheetData>
  <mergeCells count="2">
    <mergeCell ref="B1:D1"/>
    <mergeCell ref="B3:D3"/>
  </mergeCells>
  <pageMargins left="0.39370078740157483" right="0.39370078740157483" top="0.74803149606299213" bottom="0.74803149606299213" header="0.31496062992125984" footer="0.31496062992125984"/>
  <pageSetup paperSize="9" scale="67" fitToHeight="0" orientation="portrait" r:id="rId1"/>
  <headerFooter>
    <oddFooter>&amp;R&amp;P/&amp;N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76485-F5D8-4285-AE4E-9A4C4B32655E}">
  <sheetPr>
    <pageSetUpPr fitToPage="1"/>
  </sheetPr>
  <dimension ref="A1:J75"/>
  <sheetViews>
    <sheetView zoomScale="115" zoomScaleNormal="115" workbookViewId="0">
      <selection activeCell="G16" sqref="G16"/>
    </sheetView>
  </sheetViews>
  <sheetFormatPr defaultColWidth="18.85546875" defaultRowHeight="15" x14ac:dyDescent="0.25"/>
  <cols>
    <col min="1" max="1" width="6.28515625" style="72" bestFit="1" customWidth="1"/>
    <col min="2" max="2" width="40.7109375" style="76" bestFit="1" customWidth="1"/>
    <col min="3" max="4" width="14.28515625" style="72" bestFit="1" customWidth="1"/>
    <col min="5" max="5" width="1" style="72" customWidth="1"/>
    <col min="6" max="6" width="4.5703125" style="72" customWidth="1"/>
    <col min="7" max="7" width="36.7109375" style="76" customWidth="1"/>
    <col min="8" max="9" width="14.28515625" style="72" bestFit="1" customWidth="1"/>
    <col min="10" max="16384" width="18.85546875" style="72"/>
  </cols>
  <sheetData>
    <row r="1" spans="1:10" ht="18.75" x14ac:dyDescent="0.25">
      <c r="B1" s="73" t="s">
        <v>5162</v>
      </c>
      <c r="C1" s="73"/>
      <c r="D1" s="73"/>
      <c r="E1" s="73"/>
      <c r="F1" s="73"/>
      <c r="G1" s="73"/>
      <c r="H1" s="73"/>
      <c r="I1" s="73"/>
    </row>
    <row r="2" spans="1:10" x14ac:dyDescent="0.25">
      <c r="B2" s="75"/>
    </row>
    <row r="3" spans="1:10" ht="18.75" x14ac:dyDescent="0.25">
      <c r="B3" s="73" t="s">
        <v>5274</v>
      </c>
      <c r="C3" s="73"/>
      <c r="D3" s="73"/>
      <c r="E3" s="73"/>
      <c r="F3" s="73"/>
      <c r="G3" s="73"/>
      <c r="H3" s="73"/>
      <c r="I3" s="73"/>
    </row>
    <row r="4" spans="1:10" ht="18.75" x14ac:dyDescent="0.25">
      <c r="B4" s="77"/>
      <c r="C4" s="77"/>
      <c r="D4" s="77"/>
      <c r="E4" s="77"/>
      <c r="F4" s="77"/>
      <c r="G4" s="77"/>
      <c r="H4" s="77"/>
      <c r="I4" s="77"/>
    </row>
    <row r="5" spans="1:10" x14ac:dyDescent="0.25">
      <c r="B5" s="95" t="s">
        <v>5275</v>
      </c>
      <c r="C5" s="96"/>
      <c r="D5" s="96"/>
      <c r="E5" s="97"/>
      <c r="F5" s="98"/>
      <c r="G5" s="95" t="s">
        <v>5276</v>
      </c>
      <c r="H5" s="99"/>
      <c r="I5" s="99"/>
    </row>
    <row r="6" spans="1:10" x14ac:dyDescent="0.25">
      <c r="B6" s="100" t="s">
        <v>5277</v>
      </c>
      <c r="C6" s="96" t="s">
        <v>5165</v>
      </c>
      <c r="D6" s="96" t="s">
        <v>5166</v>
      </c>
      <c r="E6" s="97"/>
      <c r="F6" s="98"/>
      <c r="G6" s="100" t="s">
        <v>5277</v>
      </c>
      <c r="H6" s="96" t="s">
        <v>5165</v>
      </c>
      <c r="I6" s="96" t="s">
        <v>5166</v>
      </c>
    </row>
    <row r="7" spans="1:10" ht="60" x14ac:dyDescent="0.25">
      <c r="A7" s="101" t="s">
        <v>5167</v>
      </c>
      <c r="B7" s="100" t="s">
        <v>5278</v>
      </c>
      <c r="C7" s="102"/>
      <c r="D7" s="102"/>
      <c r="F7" s="101" t="s">
        <v>5167</v>
      </c>
      <c r="G7" s="100" t="s">
        <v>5279</v>
      </c>
      <c r="H7" s="103">
        <v>23615816.68</v>
      </c>
      <c r="I7" s="104">
        <f>SUM(I8:I16)</f>
        <v>26392392.25</v>
      </c>
    </row>
    <row r="8" spans="1:10" x14ac:dyDescent="0.25">
      <c r="A8" s="101" t="s">
        <v>5185</v>
      </c>
      <c r="B8" s="100" t="s">
        <v>5280</v>
      </c>
      <c r="C8" s="105">
        <f>C9+C18</f>
        <v>381107.47</v>
      </c>
      <c r="D8" s="105">
        <f>D42</f>
        <v>3134543.5500000003</v>
      </c>
      <c r="E8" s="106"/>
      <c r="F8" s="107" t="s">
        <v>5281</v>
      </c>
      <c r="G8" s="100" t="s">
        <v>5282</v>
      </c>
      <c r="H8" s="108">
        <v>9663760.3000000007</v>
      </c>
      <c r="I8" s="101"/>
    </row>
    <row r="9" spans="1:10" x14ac:dyDescent="0.25">
      <c r="A9" s="101" t="s">
        <v>5281</v>
      </c>
      <c r="B9" s="100" t="s">
        <v>5283</v>
      </c>
      <c r="C9" s="105">
        <f>SUM(C16,C12)</f>
        <v>21268.66</v>
      </c>
      <c r="D9" s="105">
        <f>SUM(D10:D17)</f>
        <v>49759.02</v>
      </c>
      <c r="E9" s="106"/>
      <c r="F9" s="107" t="s">
        <v>5284</v>
      </c>
      <c r="G9" s="100" t="s">
        <v>5285</v>
      </c>
      <c r="H9" s="101"/>
      <c r="I9" s="101"/>
    </row>
    <row r="10" spans="1:10" x14ac:dyDescent="0.25">
      <c r="A10" s="101" t="s">
        <v>5169</v>
      </c>
      <c r="B10" s="100" t="s">
        <v>5286</v>
      </c>
      <c r="C10" s="109"/>
      <c r="D10" s="109"/>
      <c r="E10" s="110"/>
      <c r="F10" s="101" t="s">
        <v>5287</v>
      </c>
      <c r="G10" s="100" t="s">
        <v>5288</v>
      </c>
      <c r="H10" s="101"/>
      <c r="I10" s="101"/>
      <c r="J10" s="111"/>
    </row>
    <row r="11" spans="1:10" ht="15" customHeight="1" x14ac:dyDescent="0.25">
      <c r="A11" s="101" t="s">
        <v>5171</v>
      </c>
      <c r="B11" s="100" t="s">
        <v>5289</v>
      </c>
      <c r="C11" s="109"/>
      <c r="D11" s="109"/>
      <c r="E11" s="110"/>
      <c r="F11" s="101" t="s">
        <v>5290</v>
      </c>
      <c r="G11" s="100" t="s">
        <v>5291</v>
      </c>
      <c r="H11" s="101"/>
      <c r="I11" s="101"/>
    </row>
    <row r="12" spans="1:10" ht="30" x14ac:dyDescent="0.25">
      <c r="A12" s="101" t="s">
        <v>5173</v>
      </c>
      <c r="B12" s="100" t="s">
        <v>5292</v>
      </c>
      <c r="C12" s="112">
        <v>15412.66</v>
      </c>
      <c r="D12" s="109"/>
      <c r="E12" s="110"/>
      <c r="F12" s="101" t="s">
        <v>5293</v>
      </c>
      <c r="G12" s="100" t="s">
        <v>5294</v>
      </c>
      <c r="H12" s="101"/>
      <c r="I12" s="101"/>
      <c r="J12" s="111"/>
    </row>
    <row r="13" spans="1:10" x14ac:dyDescent="0.25">
      <c r="A13" s="101" t="s">
        <v>5295</v>
      </c>
      <c r="B13" s="100" t="s">
        <v>5296</v>
      </c>
      <c r="C13" s="109"/>
      <c r="D13" s="109"/>
      <c r="E13" s="110"/>
      <c r="F13" s="101" t="s">
        <v>5297</v>
      </c>
      <c r="G13" s="100" t="s">
        <v>5298</v>
      </c>
      <c r="H13" s="101"/>
      <c r="I13" s="101"/>
    </row>
    <row r="14" spans="1:10" x14ac:dyDescent="0.25">
      <c r="A14" s="101" t="s">
        <v>5177</v>
      </c>
      <c r="B14" s="100" t="s">
        <v>5299</v>
      </c>
      <c r="C14" s="109"/>
      <c r="D14" s="109"/>
      <c r="E14" s="110"/>
      <c r="F14" s="101" t="s">
        <v>5300</v>
      </c>
      <c r="G14" s="100" t="s">
        <v>5301</v>
      </c>
      <c r="H14" s="101"/>
      <c r="I14" s="101"/>
    </row>
    <row r="15" spans="1:10" ht="30" x14ac:dyDescent="0.25">
      <c r="A15" s="101" t="s">
        <v>5187</v>
      </c>
      <c r="B15" s="100" t="s">
        <v>5302</v>
      </c>
      <c r="C15" s="109"/>
      <c r="D15" s="109"/>
      <c r="E15" s="110"/>
      <c r="F15" s="101" t="s">
        <v>5303</v>
      </c>
      <c r="G15" s="100" t="s">
        <v>5304</v>
      </c>
      <c r="H15" s="107">
        <v>13948461</v>
      </c>
      <c r="I15" s="107">
        <f>26459769.86+14731.89</f>
        <v>26474501.75</v>
      </c>
    </row>
    <row r="16" spans="1:10" ht="30" x14ac:dyDescent="0.25">
      <c r="A16" s="101" t="s">
        <v>5190</v>
      </c>
      <c r="B16" s="100" t="s">
        <v>5305</v>
      </c>
      <c r="C16" s="113">
        <v>5856</v>
      </c>
      <c r="D16" s="113">
        <v>49759.02</v>
      </c>
      <c r="E16" s="114"/>
      <c r="F16" s="107" t="s">
        <v>5306</v>
      </c>
      <c r="G16" s="100" t="s">
        <v>5307</v>
      </c>
      <c r="H16" s="115">
        <v>3595.38</v>
      </c>
      <c r="I16" s="107">
        <v>-82109.5</v>
      </c>
    </row>
    <row r="17" spans="1:9" ht="30" x14ac:dyDescent="0.25">
      <c r="A17" s="101" t="s">
        <v>5192</v>
      </c>
      <c r="B17" s="100" t="s">
        <v>5308</v>
      </c>
      <c r="C17" s="109"/>
      <c r="D17" s="109"/>
      <c r="E17" s="110"/>
      <c r="F17" s="101" t="s">
        <v>5185</v>
      </c>
      <c r="G17" s="100" t="s">
        <v>5309</v>
      </c>
      <c r="H17" s="101"/>
      <c r="I17" s="101"/>
    </row>
    <row r="18" spans="1:9" x14ac:dyDescent="0.25">
      <c r="A18" s="101" t="s">
        <v>5284</v>
      </c>
      <c r="B18" s="100" t="s">
        <v>5310</v>
      </c>
      <c r="C18" s="105">
        <f>SUM(C20,C25,C26)</f>
        <v>359838.81</v>
      </c>
      <c r="D18" s="105">
        <f>SUM(D19:D27)</f>
        <v>3084784.5300000003</v>
      </c>
      <c r="E18" s="106"/>
      <c r="F18" s="107" t="s">
        <v>5169</v>
      </c>
      <c r="G18" s="100" t="s">
        <v>5311</v>
      </c>
      <c r="H18" s="101"/>
      <c r="I18" s="101"/>
    </row>
    <row r="19" spans="1:9" x14ac:dyDescent="0.25">
      <c r="A19" s="101" t="s">
        <v>5169</v>
      </c>
      <c r="B19" s="100" t="s">
        <v>5312</v>
      </c>
      <c r="C19" s="109"/>
      <c r="D19" s="109"/>
      <c r="E19" s="110"/>
      <c r="F19" s="101" t="s">
        <v>5171</v>
      </c>
      <c r="G19" s="100" t="s">
        <v>5313</v>
      </c>
      <c r="H19" s="101"/>
      <c r="I19" s="101"/>
    </row>
    <row r="20" spans="1:9" x14ac:dyDescent="0.25">
      <c r="A20" s="101" t="s">
        <v>5171</v>
      </c>
      <c r="B20" s="100" t="s">
        <v>5314</v>
      </c>
      <c r="C20" s="113">
        <v>158058.82999999999</v>
      </c>
      <c r="D20" s="113">
        <v>112657.11</v>
      </c>
      <c r="E20" s="114"/>
      <c r="F20" s="107" t="s">
        <v>5173</v>
      </c>
      <c r="G20" s="100" t="s">
        <v>5315</v>
      </c>
      <c r="H20" s="101"/>
      <c r="I20" s="101"/>
    </row>
    <row r="21" spans="1:9" x14ac:dyDescent="0.25">
      <c r="A21" s="101" t="s">
        <v>5173</v>
      </c>
      <c r="B21" s="100" t="s">
        <v>5316</v>
      </c>
      <c r="C21" s="109"/>
      <c r="D21" s="109"/>
      <c r="E21" s="110"/>
      <c r="F21" s="101" t="s">
        <v>5230</v>
      </c>
      <c r="G21" s="100" t="s">
        <v>5317</v>
      </c>
      <c r="H21" s="101"/>
      <c r="I21" s="101"/>
    </row>
    <row r="22" spans="1:9" ht="30" x14ac:dyDescent="0.25">
      <c r="A22" s="101" t="s">
        <v>5175</v>
      </c>
      <c r="B22" s="100" t="s">
        <v>5318</v>
      </c>
      <c r="C22" s="109"/>
      <c r="D22" s="109"/>
      <c r="E22" s="110"/>
      <c r="F22" s="101" t="s">
        <v>5169</v>
      </c>
      <c r="G22" s="100" t="s">
        <v>5319</v>
      </c>
      <c r="H22" s="101"/>
      <c r="I22" s="101"/>
    </row>
    <row r="23" spans="1:9" x14ac:dyDescent="0.25">
      <c r="A23" s="101" t="s">
        <v>5177</v>
      </c>
      <c r="B23" s="100" t="s">
        <v>5302</v>
      </c>
      <c r="C23" s="109"/>
      <c r="D23" s="109"/>
      <c r="E23" s="110"/>
      <c r="F23" s="101" t="s">
        <v>5171</v>
      </c>
      <c r="G23" s="100" t="s">
        <v>5320</v>
      </c>
      <c r="H23" s="101"/>
      <c r="I23" s="101"/>
    </row>
    <row r="24" spans="1:9" x14ac:dyDescent="0.25">
      <c r="A24" s="101" t="s">
        <v>5187</v>
      </c>
      <c r="B24" s="100" t="s">
        <v>5321</v>
      </c>
      <c r="C24" s="109"/>
      <c r="D24" s="109"/>
      <c r="E24" s="110"/>
      <c r="F24" s="101" t="s">
        <v>5173</v>
      </c>
      <c r="G24" s="100" t="s">
        <v>5322</v>
      </c>
      <c r="H24" s="101"/>
      <c r="I24" s="101"/>
    </row>
    <row r="25" spans="1:9" x14ac:dyDescent="0.25">
      <c r="A25" s="101" t="s">
        <v>5190</v>
      </c>
      <c r="B25" s="100" t="s">
        <v>5323</v>
      </c>
      <c r="C25" s="113">
        <v>102620.32</v>
      </c>
      <c r="D25" s="113">
        <v>124377.5</v>
      </c>
      <c r="E25" s="114"/>
      <c r="F25" s="107" t="s">
        <v>5175</v>
      </c>
      <c r="G25" s="100" t="s">
        <v>5324</v>
      </c>
      <c r="H25" s="101"/>
      <c r="I25" s="101"/>
    </row>
    <row r="26" spans="1:9" ht="45" x14ac:dyDescent="0.25">
      <c r="A26" s="101" t="s">
        <v>5325</v>
      </c>
      <c r="B26" s="100" t="s">
        <v>5326</v>
      </c>
      <c r="C26" s="113">
        <v>99159.66</v>
      </c>
      <c r="D26" s="113">
        <v>109529.99</v>
      </c>
      <c r="E26" s="114"/>
      <c r="F26" s="107" t="s">
        <v>5247</v>
      </c>
      <c r="G26" s="100" t="s">
        <v>5327</v>
      </c>
      <c r="H26" s="101"/>
      <c r="I26" s="101"/>
    </row>
    <row r="27" spans="1:9" ht="60" x14ac:dyDescent="0.25">
      <c r="A27" s="101" t="s">
        <v>5328</v>
      </c>
      <c r="B27" s="100" t="s">
        <v>5329</v>
      </c>
      <c r="C27" s="113"/>
      <c r="D27" s="113">
        <v>2738219.93</v>
      </c>
      <c r="E27" s="114"/>
      <c r="F27" s="107" t="s">
        <v>5257</v>
      </c>
      <c r="G27" s="100" t="s">
        <v>5330</v>
      </c>
      <c r="H27" s="116">
        <v>10332332.52</v>
      </c>
      <c r="I27" s="116">
        <f>SUM(I28:I39)</f>
        <v>13148869.940000001</v>
      </c>
    </row>
    <row r="28" spans="1:9" ht="60" x14ac:dyDescent="0.25">
      <c r="A28" s="101" t="s">
        <v>5287</v>
      </c>
      <c r="B28" s="100" t="s">
        <v>5331</v>
      </c>
      <c r="C28" s="109"/>
      <c r="D28" s="109"/>
      <c r="E28" s="110"/>
      <c r="F28" s="101" t="s">
        <v>5169</v>
      </c>
      <c r="G28" s="100" t="s">
        <v>5332</v>
      </c>
      <c r="H28" s="101"/>
      <c r="I28" s="101"/>
    </row>
    <row r="29" spans="1:9" x14ac:dyDescent="0.25">
      <c r="A29" s="101" t="s">
        <v>5169</v>
      </c>
      <c r="B29" s="100" t="s">
        <v>5333</v>
      </c>
      <c r="C29" s="109"/>
      <c r="D29" s="109"/>
      <c r="E29" s="110"/>
      <c r="F29" s="101" t="s">
        <v>5171</v>
      </c>
      <c r="G29" s="100" t="s">
        <v>5334</v>
      </c>
      <c r="H29" s="116"/>
      <c r="I29" s="116"/>
    </row>
    <row r="30" spans="1:9" x14ac:dyDescent="0.25">
      <c r="A30" s="101" t="s">
        <v>5196</v>
      </c>
      <c r="B30" s="100" t="s">
        <v>5335</v>
      </c>
      <c r="C30" s="109"/>
      <c r="D30" s="109"/>
      <c r="E30" s="110"/>
      <c r="F30" s="101" t="s">
        <v>5173</v>
      </c>
      <c r="G30" s="100" t="s">
        <v>5336</v>
      </c>
      <c r="H30" s="101"/>
      <c r="I30" s="101"/>
    </row>
    <row r="31" spans="1:9" x14ac:dyDescent="0.25">
      <c r="A31" s="101" t="s">
        <v>5198</v>
      </c>
      <c r="B31" s="100" t="s">
        <v>5337</v>
      </c>
      <c r="C31" s="109"/>
      <c r="D31" s="109"/>
      <c r="E31" s="110"/>
      <c r="F31" s="101" t="s">
        <v>5175</v>
      </c>
      <c r="G31" s="100" t="s">
        <v>5338</v>
      </c>
      <c r="H31" s="101"/>
      <c r="I31" s="101"/>
    </row>
    <row r="32" spans="1:9" x14ac:dyDescent="0.25">
      <c r="A32" s="101" t="s">
        <v>5200</v>
      </c>
      <c r="B32" s="100" t="s">
        <v>5339</v>
      </c>
      <c r="C32" s="109"/>
      <c r="D32" s="109"/>
      <c r="E32" s="110"/>
      <c r="F32" s="101" t="s">
        <v>5177</v>
      </c>
      <c r="G32" s="100" t="s">
        <v>5340</v>
      </c>
      <c r="H32" s="116"/>
      <c r="I32" s="116"/>
    </row>
    <row r="33" spans="1:9" x14ac:dyDescent="0.25">
      <c r="A33" s="101" t="s">
        <v>5202</v>
      </c>
      <c r="B33" s="100" t="s">
        <v>5341</v>
      </c>
      <c r="C33" s="109"/>
      <c r="D33" s="109"/>
      <c r="E33" s="110"/>
      <c r="F33" s="101" t="s">
        <v>5187</v>
      </c>
      <c r="G33" s="100" t="s">
        <v>5342</v>
      </c>
      <c r="H33" s="101"/>
      <c r="I33" s="101"/>
    </row>
    <row r="34" spans="1:9" ht="30" x14ac:dyDescent="0.25">
      <c r="A34" s="101" t="s">
        <v>5204</v>
      </c>
      <c r="B34" s="100" t="s">
        <v>5343</v>
      </c>
      <c r="C34" s="109"/>
      <c r="D34" s="109"/>
      <c r="E34" s="110"/>
      <c r="F34" s="101" t="s">
        <v>5190</v>
      </c>
      <c r="G34" s="100" t="s">
        <v>5344</v>
      </c>
      <c r="H34" s="101"/>
      <c r="I34" s="101"/>
    </row>
    <row r="35" spans="1:9" x14ac:dyDescent="0.25">
      <c r="A35" s="101" t="s">
        <v>5171</v>
      </c>
      <c r="B35" s="100" t="s">
        <v>5345</v>
      </c>
      <c r="C35" s="109"/>
      <c r="D35" s="109"/>
      <c r="E35" s="110"/>
      <c r="F35" s="101" t="s">
        <v>5192</v>
      </c>
      <c r="G35" s="100" t="s">
        <v>5346</v>
      </c>
      <c r="H35" s="116"/>
      <c r="I35" s="116"/>
    </row>
    <row r="36" spans="1:9" ht="30" x14ac:dyDescent="0.25">
      <c r="A36" s="101" t="s">
        <v>5196</v>
      </c>
      <c r="B36" s="100" t="s">
        <v>5347</v>
      </c>
      <c r="C36" s="109"/>
      <c r="D36" s="109"/>
      <c r="E36" s="110"/>
      <c r="F36" s="101" t="s">
        <v>5194</v>
      </c>
      <c r="G36" s="100" t="s">
        <v>5348</v>
      </c>
      <c r="H36" s="116"/>
      <c r="I36" s="116"/>
    </row>
    <row r="37" spans="1:9" ht="30" x14ac:dyDescent="0.25">
      <c r="A37" s="101" t="s">
        <v>5198</v>
      </c>
      <c r="B37" s="100" t="s">
        <v>5349</v>
      </c>
      <c r="C37" s="109"/>
      <c r="D37" s="109"/>
      <c r="E37" s="110"/>
      <c r="F37" s="101" t="s">
        <v>5212</v>
      </c>
      <c r="G37" s="100" t="s">
        <v>5350</v>
      </c>
      <c r="H37" s="101"/>
      <c r="I37" s="101"/>
    </row>
    <row r="38" spans="1:9" ht="30" x14ac:dyDescent="0.25">
      <c r="A38" s="101" t="s">
        <v>5200</v>
      </c>
      <c r="B38" s="100" t="s">
        <v>5351</v>
      </c>
      <c r="C38" s="109"/>
      <c r="D38" s="109"/>
      <c r="E38" s="110"/>
      <c r="F38" s="101" t="s">
        <v>5218</v>
      </c>
      <c r="G38" s="100" t="s">
        <v>5352</v>
      </c>
      <c r="H38" s="107">
        <v>3931208.91</v>
      </c>
      <c r="I38" s="107">
        <v>6359529.5300000003</v>
      </c>
    </row>
    <row r="39" spans="1:9" x14ac:dyDescent="0.25">
      <c r="A39" s="101" t="s">
        <v>5202</v>
      </c>
      <c r="B39" s="100" t="s">
        <v>5353</v>
      </c>
      <c r="C39" s="109"/>
      <c r="D39" s="109"/>
      <c r="E39" s="110"/>
      <c r="F39" s="101" t="s">
        <v>5221</v>
      </c>
      <c r="G39" s="100" t="s">
        <v>5354</v>
      </c>
      <c r="H39" s="107">
        <v>6401123.6100000003</v>
      </c>
      <c r="I39" s="107">
        <f>6788677.03+663.38</f>
        <v>6789340.4100000001</v>
      </c>
    </row>
    <row r="40" spans="1:9" x14ac:dyDescent="0.25">
      <c r="A40" s="101" t="s">
        <v>5173</v>
      </c>
      <c r="B40" s="100" t="s">
        <v>5355</v>
      </c>
      <c r="C40" s="109"/>
      <c r="D40" s="109"/>
      <c r="E40" s="110"/>
      <c r="F40" s="101" t="s">
        <v>5356</v>
      </c>
      <c r="G40" s="100" t="s">
        <v>5357</v>
      </c>
      <c r="H40" s="116">
        <v>68760.37</v>
      </c>
      <c r="I40" s="116">
        <f>SUM(I41:I42)</f>
        <v>124816.57</v>
      </c>
    </row>
    <row r="41" spans="1:9" x14ac:dyDescent="0.25">
      <c r="A41" s="101" t="s">
        <v>5175</v>
      </c>
      <c r="B41" s="100" t="s">
        <v>5358</v>
      </c>
      <c r="C41" s="109"/>
      <c r="D41" s="109"/>
      <c r="E41" s="110"/>
      <c r="F41" s="101" t="s">
        <v>5169</v>
      </c>
      <c r="G41" s="100" t="s">
        <v>5359</v>
      </c>
      <c r="H41" s="107"/>
      <c r="I41" s="107"/>
    </row>
    <row r="42" spans="1:9" x14ac:dyDescent="0.25">
      <c r="A42" s="101"/>
      <c r="B42" s="100" t="s">
        <v>5360</v>
      </c>
      <c r="C42" s="105">
        <v>381107.47</v>
      </c>
      <c r="D42" s="105">
        <f>D18+D9</f>
        <v>3134543.5500000003</v>
      </c>
      <c r="E42" s="106"/>
      <c r="F42" s="107" t="s">
        <v>5171</v>
      </c>
      <c r="G42" s="100" t="s">
        <v>5361</v>
      </c>
      <c r="H42" s="107">
        <v>68760.37</v>
      </c>
      <c r="I42" s="107">
        <v>124816.57</v>
      </c>
    </row>
    <row r="43" spans="1:9" x14ac:dyDescent="0.25">
      <c r="A43" s="101" t="s">
        <v>5230</v>
      </c>
      <c r="B43" s="100" t="s">
        <v>5362</v>
      </c>
      <c r="C43" s="105">
        <f>SUM(C44,C50,C62)</f>
        <v>29073541.030000001</v>
      </c>
      <c r="D43" s="105">
        <f>SUM(D44,D50,D62)</f>
        <v>28523842.539999999</v>
      </c>
      <c r="E43" s="106"/>
      <c r="F43" s="107" t="s">
        <v>5173</v>
      </c>
      <c r="G43" s="100" t="s">
        <v>5363</v>
      </c>
      <c r="H43" s="101"/>
      <c r="I43" s="101"/>
    </row>
    <row r="44" spans="1:9" x14ac:dyDescent="0.25">
      <c r="A44" s="101" t="s">
        <v>5281</v>
      </c>
      <c r="B44" s="100" t="s">
        <v>5364</v>
      </c>
      <c r="C44" s="105">
        <f>C48</f>
        <v>2783.25</v>
      </c>
      <c r="D44" s="105">
        <f>SUM(D45:D49)</f>
        <v>3479.06</v>
      </c>
      <c r="E44" s="106"/>
      <c r="F44" s="107" t="s">
        <v>5175</v>
      </c>
      <c r="G44" s="100" t="s">
        <v>5365</v>
      </c>
      <c r="H44" s="101"/>
      <c r="I44" s="101"/>
    </row>
    <row r="45" spans="1:9" x14ac:dyDescent="0.25">
      <c r="A45" s="101" t="s">
        <v>5169</v>
      </c>
      <c r="B45" s="100" t="s">
        <v>5366</v>
      </c>
      <c r="C45" s="109"/>
      <c r="D45" s="109"/>
      <c r="E45" s="110"/>
      <c r="F45" s="101"/>
      <c r="G45" s="100"/>
      <c r="H45" s="101"/>
      <c r="I45" s="101"/>
    </row>
    <row r="46" spans="1:9" x14ac:dyDescent="0.25">
      <c r="A46" s="101" t="s">
        <v>5171</v>
      </c>
      <c r="B46" s="100" t="s">
        <v>5367</v>
      </c>
      <c r="C46" s="109"/>
      <c r="D46" s="109"/>
      <c r="E46" s="110"/>
      <c r="F46" s="101"/>
      <c r="G46" s="100"/>
      <c r="H46" s="101"/>
      <c r="I46" s="101"/>
    </row>
    <row r="47" spans="1:9" x14ac:dyDescent="0.25">
      <c r="A47" s="101" t="s">
        <v>5173</v>
      </c>
      <c r="B47" s="100" t="s">
        <v>5368</v>
      </c>
      <c r="C47" s="109"/>
      <c r="D47" s="109"/>
      <c r="E47" s="110"/>
      <c r="F47" s="101"/>
      <c r="G47" s="100"/>
      <c r="H47" s="101"/>
      <c r="I47" s="101"/>
    </row>
    <row r="48" spans="1:9" x14ac:dyDescent="0.25">
      <c r="A48" s="101" t="s">
        <v>5175</v>
      </c>
      <c r="B48" s="100" t="s">
        <v>5369</v>
      </c>
      <c r="C48" s="113">
        <v>2783.25</v>
      </c>
      <c r="D48" s="113">
        <v>3479.06</v>
      </c>
      <c r="E48" s="114"/>
      <c r="F48" s="107"/>
      <c r="G48" s="100"/>
      <c r="H48" s="101"/>
      <c r="I48" s="101"/>
    </row>
    <row r="49" spans="1:10" x14ac:dyDescent="0.25">
      <c r="A49" s="101" t="s">
        <v>5177</v>
      </c>
      <c r="B49" s="100" t="s">
        <v>5338</v>
      </c>
      <c r="C49" s="109"/>
      <c r="D49" s="109"/>
      <c r="E49" s="110"/>
      <c r="F49" s="101"/>
      <c r="G49" s="100"/>
      <c r="H49" s="101"/>
      <c r="I49" s="101"/>
    </row>
    <row r="50" spans="1:10" ht="45" x14ac:dyDescent="0.25">
      <c r="A50" s="101" t="s">
        <v>5284</v>
      </c>
      <c r="B50" s="100" t="s">
        <v>5370</v>
      </c>
      <c r="C50" s="105">
        <f>SUM(C54,C56)</f>
        <v>17194344.469999999</v>
      </c>
      <c r="D50" s="105">
        <f>SUM(D51:D56)</f>
        <v>19625592.34</v>
      </c>
      <c r="E50" s="106"/>
      <c r="F50" s="107"/>
      <c r="G50" s="100"/>
      <c r="H50" s="101"/>
      <c r="I50" s="101"/>
    </row>
    <row r="51" spans="1:10" x14ac:dyDescent="0.25">
      <c r="A51" s="101" t="s">
        <v>5169</v>
      </c>
      <c r="B51" s="100" t="s">
        <v>5371</v>
      </c>
      <c r="C51" s="109"/>
      <c r="D51" s="109"/>
      <c r="E51" s="110"/>
      <c r="F51" s="101"/>
      <c r="G51" s="100"/>
      <c r="H51" s="101"/>
      <c r="I51" s="101"/>
    </row>
    <row r="52" spans="1:10" x14ac:dyDescent="0.25">
      <c r="A52" s="101" t="s">
        <v>5171</v>
      </c>
      <c r="B52" s="100" t="s">
        <v>5372</v>
      </c>
      <c r="C52" s="109"/>
      <c r="D52" s="109"/>
      <c r="E52" s="110"/>
      <c r="F52" s="101"/>
      <c r="G52" s="100"/>
      <c r="H52" s="101"/>
      <c r="I52" s="101"/>
    </row>
    <row r="53" spans="1:10" x14ac:dyDescent="0.25">
      <c r="A53" s="101" t="s">
        <v>5173</v>
      </c>
      <c r="B53" s="100" t="s">
        <v>5373</v>
      </c>
      <c r="C53" s="109"/>
      <c r="D53" s="109"/>
      <c r="E53" s="110"/>
      <c r="F53" s="101"/>
      <c r="G53" s="100"/>
      <c r="H53" s="101"/>
      <c r="I53" s="101"/>
      <c r="J53" s="111"/>
    </row>
    <row r="54" spans="1:10" x14ac:dyDescent="0.25">
      <c r="A54" s="101" t="s">
        <v>5175</v>
      </c>
      <c r="B54" s="100" t="s">
        <v>5374</v>
      </c>
      <c r="C54" s="113">
        <v>13381137.140000001</v>
      </c>
      <c r="D54" s="113">
        <v>18258284.129999999</v>
      </c>
      <c r="E54" s="114"/>
      <c r="F54" s="107"/>
      <c r="G54" s="100"/>
      <c r="H54" s="101"/>
      <c r="I54" s="101"/>
    </row>
    <row r="55" spans="1:10" x14ac:dyDescent="0.25">
      <c r="A55" s="101" t="s">
        <v>5375</v>
      </c>
      <c r="B55" s="100" t="s">
        <v>5376</v>
      </c>
      <c r="C55" s="109"/>
      <c r="D55" s="109"/>
      <c r="E55" s="110"/>
      <c r="F55" s="101"/>
      <c r="G55" s="100"/>
      <c r="H55" s="101"/>
      <c r="I55" s="101"/>
    </row>
    <row r="56" spans="1:10" x14ac:dyDescent="0.25">
      <c r="A56" s="101" t="s">
        <v>5177</v>
      </c>
      <c r="B56" s="100" t="s">
        <v>5377</v>
      </c>
      <c r="C56" s="113">
        <v>3813207.33</v>
      </c>
      <c r="D56" s="113">
        <f>1365308.21+2000</f>
        <v>1367308.21</v>
      </c>
      <c r="E56" s="114"/>
      <c r="F56" s="107"/>
      <c r="G56" s="100"/>
      <c r="H56" s="101"/>
      <c r="I56" s="101"/>
    </row>
    <row r="57" spans="1:10" ht="30" x14ac:dyDescent="0.25">
      <c r="A57" s="101" t="s">
        <v>5287</v>
      </c>
      <c r="B57" s="100" t="s">
        <v>5378</v>
      </c>
      <c r="C57" s="109"/>
      <c r="D57" s="109"/>
      <c r="E57" s="110"/>
      <c r="F57" s="101"/>
      <c r="G57" s="100"/>
      <c r="H57" s="101"/>
      <c r="I57" s="101"/>
    </row>
    <row r="58" spans="1:10" x14ac:dyDescent="0.25">
      <c r="A58" s="101" t="s">
        <v>5169</v>
      </c>
      <c r="B58" s="100" t="s">
        <v>5379</v>
      </c>
      <c r="C58" s="109"/>
      <c r="D58" s="109"/>
      <c r="E58" s="110"/>
      <c r="F58" s="101"/>
      <c r="G58" s="100"/>
      <c r="H58" s="101"/>
      <c r="I58" s="101"/>
    </row>
    <row r="59" spans="1:10" x14ac:dyDescent="0.25">
      <c r="A59" s="101" t="s">
        <v>5171</v>
      </c>
      <c r="B59" s="100" t="s">
        <v>5380</v>
      </c>
      <c r="C59" s="109"/>
      <c r="D59" s="109"/>
      <c r="E59" s="110"/>
      <c r="F59" s="101"/>
      <c r="G59" s="100"/>
      <c r="H59" s="101"/>
      <c r="I59" s="101"/>
    </row>
    <row r="60" spans="1:10" x14ac:dyDescent="0.25">
      <c r="A60" s="101" t="s">
        <v>5173</v>
      </c>
      <c r="B60" s="100" t="s">
        <v>5381</v>
      </c>
      <c r="C60" s="109"/>
      <c r="D60" s="109"/>
      <c r="E60" s="110"/>
      <c r="F60" s="101"/>
      <c r="G60" s="100"/>
      <c r="H60" s="101"/>
      <c r="I60" s="101"/>
    </row>
    <row r="61" spans="1:10" x14ac:dyDescent="0.25">
      <c r="A61" s="101" t="s">
        <v>5175</v>
      </c>
      <c r="B61" s="100" t="s">
        <v>5382</v>
      </c>
      <c r="C61" s="109"/>
      <c r="D61" s="109"/>
      <c r="E61" s="110"/>
      <c r="F61" s="101"/>
      <c r="G61" s="100"/>
      <c r="H61" s="101"/>
      <c r="I61" s="101"/>
    </row>
    <row r="62" spans="1:10" x14ac:dyDescent="0.25">
      <c r="A62" s="101" t="s">
        <v>5290</v>
      </c>
      <c r="B62" s="100" t="s">
        <v>5383</v>
      </c>
      <c r="C62" s="105">
        <f>SUM(C63:C66)</f>
        <v>11876413.310000001</v>
      </c>
      <c r="D62" s="105">
        <f>SUM(D63)</f>
        <v>8894771.1400000006</v>
      </c>
      <c r="E62" s="106"/>
      <c r="F62" s="107"/>
      <c r="G62" s="100"/>
      <c r="H62" s="101"/>
      <c r="I62" s="101"/>
    </row>
    <row r="63" spans="1:10" x14ac:dyDescent="0.25">
      <c r="A63" s="101" t="s">
        <v>5169</v>
      </c>
      <c r="B63" s="100" t="s">
        <v>5384</v>
      </c>
      <c r="C63" s="113">
        <v>11857582.43</v>
      </c>
      <c r="D63" s="113">
        <v>8894771.1400000006</v>
      </c>
      <c r="E63" s="114"/>
      <c r="F63" s="107"/>
      <c r="G63" s="100"/>
      <c r="H63" s="101"/>
      <c r="I63" s="101"/>
    </row>
    <row r="64" spans="1:10" x14ac:dyDescent="0.25">
      <c r="A64" s="101" t="s">
        <v>5171</v>
      </c>
      <c r="B64" s="100" t="s">
        <v>5385</v>
      </c>
      <c r="C64" s="109"/>
      <c r="D64" s="109"/>
      <c r="E64" s="110"/>
      <c r="F64" s="101"/>
      <c r="G64" s="100"/>
      <c r="H64" s="101"/>
      <c r="I64" s="101"/>
    </row>
    <row r="65" spans="1:10" x14ac:dyDescent="0.25">
      <c r="A65" s="101" t="s">
        <v>5173</v>
      </c>
      <c r="B65" s="100" t="s">
        <v>5386</v>
      </c>
      <c r="C65" s="109"/>
      <c r="D65" s="109"/>
      <c r="E65" s="110"/>
      <c r="F65" s="101"/>
      <c r="G65" s="100"/>
      <c r="H65" s="101"/>
      <c r="I65" s="101"/>
      <c r="J65" s="111"/>
    </row>
    <row r="66" spans="1:10" s="123" customFormat="1" x14ac:dyDescent="0.25">
      <c r="A66" s="117" t="s">
        <v>5175</v>
      </c>
      <c r="B66" s="118" t="s">
        <v>5387</v>
      </c>
      <c r="C66" s="119">
        <v>18830.88</v>
      </c>
      <c r="D66" s="120"/>
      <c r="E66" s="121"/>
      <c r="F66" s="117"/>
      <c r="G66" s="118"/>
      <c r="H66" s="117"/>
      <c r="I66" s="117"/>
      <c r="J66" s="122"/>
    </row>
    <row r="67" spans="1:10" x14ac:dyDescent="0.25">
      <c r="A67" s="101" t="s">
        <v>5247</v>
      </c>
      <c r="B67" s="100" t="s">
        <v>5388</v>
      </c>
      <c r="C67" s="105">
        <f>SUM(C68:C69)</f>
        <v>4562261.07</v>
      </c>
      <c r="D67" s="105">
        <f>SUM(D68:D69)</f>
        <v>8007692.6699999999</v>
      </c>
      <c r="E67" s="106"/>
      <c r="F67" s="107"/>
      <c r="G67" s="100"/>
      <c r="H67" s="101"/>
      <c r="I67" s="101"/>
    </row>
    <row r="68" spans="1:10" x14ac:dyDescent="0.25">
      <c r="A68" s="101" t="s">
        <v>5169</v>
      </c>
      <c r="B68" s="100" t="s">
        <v>5389</v>
      </c>
      <c r="C68" s="113">
        <v>547937.91</v>
      </c>
      <c r="D68" s="113">
        <v>547937.91</v>
      </c>
      <c r="E68" s="114"/>
      <c r="F68" s="107"/>
      <c r="G68" s="100"/>
      <c r="H68" s="101"/>
      <c r="I68" s="101"/>
    </row>
    <row r="69" spans="1:10" x14ac:dyDescent="0.25">
      <c r="A69" s="101" t="s">
        <v>5171</v>
      </c>
      <c r="B69" s="100" t="s">
        <v>5390</v>
      </c>
      <c r="C69" s="112">
        <v>4014323.16</v>
      </c>
      <c r="D69" s="112">
        <v>7459754.7599999998</v>
      </c>
      <c r="E69" s="114"/>
      <c r="F69" s="107"/>
      <c r="G69" s="124"/>
      <c r="H69" s="125"/>
      <c r="I69" s="125"/>
    </row>
    <row r="70" spans="1:10" x14ac:dyDescent="0.25">
      <c r="A70" s="101"/>
      <c r="B70" s="100"/>
      <c r="C70" s="112"/>
      <c r="D70" s="112"/>
      <c r="E70" s="106"/>
      <c r="F70" s="107"/>
      <c r="G70" s="100"/>
      <c r="H70" s="101"/>
      <c r="I70" s="101"/>
    </row>
    <row r="71" spans="1:10" x14ac:dyDescent="0.25">
      <c r="A71" s="101"/>
      <c r="B71" s="126" t="s">
        <v>5391</v>
      </c>
      <c r="C71" s="105">
        <v>34016909.57</v>
      </c>
      <c r="D71" s="105">
        <f>D8+D43+D67</f>
        <v>39666078.759999998</v>
      </c>
      <c r="E71" s="106"/>
      <c r="F71" s="105"/>
      <c r="G71" s="126" t="s">
        <v>5392</v>
      </c>
      <c r="H71" s="116">
        <v>34016909.57</v>
      </c>
      <c r="I71" s="116">
        <f>I7+I27+I40</f>
        <v>39666078.759999998</v>
      </c>
    </row>
    <row r="72" spans="1:10" x14ac:dyDescent="0.25">
      <c r="H72" s="127"/>
      <c r="I72" s="127"/>
    </row>
    <row r="73" spans="1:10" x14ac:dyDescent="0.25">
      <c r="C73" s="111"/>
      <c r="H73" s="127"/>
      <c r="I73" s="128"/>
    </row>
    <row r="74" spans="1:10" x14ac:dyDescent="0.25">
      <c r="C74" s="111"/>
    </row>
    <row r="75" spans="1:10" x14ac:dyDescent="0.25">
      <c r="H75" s="111"/>
    </row>
  </sheetData>
  <mergeCells count="2">
    <mergeCell ref="B1:I1"/>
    <mergeCell ref="B3:I3"/>
  </mergeCells>
  <pageMargins left="0.39370078740157483" right="0.39370078740157483" top="0.74803149606299213" bottom="0.74803149606299213" header="0.31496062992125984" footer="0.31496062992125984"/>
  <pageSetup paperSize="9" scale="62" fitToHeight="0" orientation="portrait"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15</vt:i4>
      </vt:variant>
    </vt:vector>
  </HeadingPairs>
  <TitlesOfParts>
    <vt:vector size="24" baseType="lpstr">
      <vt:lpstr>RISULTATO AVANZO 2022</vt:lpstr>
      <vt:lpstr>TAB SIOPE ENTRATE</vt:lpstr>
      <vt:lpstr>TAB SIOPE USCITE</vt:lpstr>
      <vt:lpstr>RESIDUI ATTIVI ANNO 2022</vt:lpstr>
      <vt:lpstr>ATTIVI ANNI PRECEDENTI</vt:lpstr>
      <vt:lpstr>residui passivi 2022</vt:lpstr>
      <vt:lpstr>residui passivi anni precedenti</vt:lpstr>
      <vt:lpstr>conto economico 2022</vt:lpstr>
      <vt:lpstr>STATO PATRIMONIALE CC 2022</vt:lpstr>
      <vt:lpstr>'ATTIVI ANNI PRECEDENTI'!Area_stampa</vt:lpstr>
      <vt:lpstr>'conto economico 2022'!Area_stampa</vt:lpstr>
      <vt:lpstr>'RESIDUI ATTIVI ANNO 2022'!Area_stampa</vt:lpstr>
      <vt:lpstr>'residui passivi 2022'!Area_stampa</vt:lpstr>
      <vt:lpstr>'residui passivi anni precedenti'!Area_stampa</vt:lpstr>
      <vt:lpstr>'RISULTATO AVANZO 2022'!Area_stampa</vt:lpstr>
      <vt:lpstr>'STATO PATRIMONIALE CC 2022'!Area_stampa</vt:lpstr>
      <vt:lpstr>'conto economico 2022'!Print_Area</vt:lpstr>
      <vt:lpstr>'RISULTATO AVANZO 2022'!Print_Area</vt:lpstr>
      <vt:lpstr>'conto economico 2022'!Print_Titles</vt:lpstr>
      <vt:lpstr>'ATTIVI ANNI PRECEDENTI'!Titoli_stampa</vt:lpstr>
      <vt:lpstr>'residui passivi 2022'!Titoli_stampa</vt:lpstr>
      <vt:lpstr>'residui passivi anni precedenti'!Titoli_stampa</vt:lpstr>
      <vt:lpstr>'STATO PATRIMONIALE CC 2022'!Titoli_stampa</vt:lpstr>
      <vt:lpstr>'TAB SIOPE USCITE'!Titoli_stampa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Longo Giuseppe</dc:creator>
  <cp:lastModifiedBy>Longo Giuseppe</cp:lastModifiedBy>
  <dcterms:created xsi:type="dcterms:W3CDTF">2023-06-27T07:54:42Z</dcterms:created>
  <dcterms:modified xsi:type="dcterms:W3CDTF">2023-06-27T08:01:22Z</dcterms:modified>
</cp:coreProperties>
</file>